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03991536-EF08-4817-AE09-BBC258547803}" xr6:coauthVersionLast="44" xr6:coauthVersionMax="44" xr10:uidLastSave="{00000000-0000-0000-0000-000000000000}"/>
  <bookViews>
    <workbookView xWindow="-120" yWindow="-120" windowWidth="25440" windowHeight="15540" xr2:uid="{9F6D9DEA-FEEB-483A-8BBF-39F7F5445B3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2" i="1" l="1"/>
  <c r="D191" i="1"/>
  <c r="C191" i="1"/>
  <c r="E191" i="1" s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D165" i="1"/>
  <c r="D164" i="1"/>
  <c r="E164" i="1" s="1"/>
  <c r="C164" i="1"/>
  <c r="E157" i="1"/>
  <c r="E158" i="1" s="1"/>
  <c r="E159" i="1" s="1"/>
  <c r="E160" i="1" s="1"/>
  <c r="E161" i="1" s="1"/>
  <c r="E162" i="1" s="1"/>
  <c r="E163" i="1" s="1"/>
  <c r="D151" i="1"/>
  <c r="C151" i="1"/>
  <c r="E150" i="1"/>
  <c r="D150" i="1"/>
  <c r="C150" i="1"/>
  <c r="E144" i="1"/>
  <c r="E145" i="1" s="1"/>
  <c r="E146" i="1" s="1"/>
  <c r="E147" i="1" s="1"/>
  <c r="E148" i="1" s="1"/>
  <c r="E149" i="1" s="1"/>
  <c r="D138" i="1"/>
  <c r="C138" i="1"/>
  <c r="D137" i="1"/>
  <c r="C137" i="1"/>
  <c r="E137" i="1" s="1"/>
  <c r="E103" i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D96" i="1"/>
  <c r="C96" i="1"/>
  <c r="E96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7" i="1"/>
  <c r="E195" i="1" l="1"/>
</calcChain>
</file>

<file path=xl/sharedStrings.xml><?xml version="1.0" encoding="utf-8"?>
<sst xmlns="http://schemas.openxmlformats.org/spreadsheetml/2006/main" count="213" uniqueCount="111">
  <si>
    <t>CNPJ 02.390.402/0001-75</t>
  </si>
  <si>
    <t>Quadra 89 Lote A - Parque Mingone - Luziânia - GO</t>
  </si>
  <si>
    <t xml:space="preserve"> CAIXA DINHEIRO - RECEITAS E DESPESAS - OUTUBRO  2019 </t>
  </si>
  <si>
    <t>RESUMO DE DESPESAS DO CAIXA</t>
  </si>
  <si>
    <t>DIA</t>
  </si>
  <si>
    <t>DESCRIÇÃO</t>
  </si>
  <si>
    <t>CRÉDITO</t>
  </si>
  <si>
    <t>DÉBITO</t>
  </si>
  <si>
    <t>SALDO</t>
  </si>
  <si>
    <t>Saldo Anterior</t>
  </si>
  <si>
    <t xml:space="preserve"> </t>
  </si>
  <si>
    <t xml:space="preserve">COMERCOAL GOYAZ LTDA -ME </t>
  </si>
  <si>
    <t xml:space="preserve">R DO COMERCIO  COMEND. GERMANO RORIZ </t>
  </si>
  <si>
    <t xml:space="preserve">AUTO POSTO MASUT I LTDA </t>
  </si>
  <si>
    <t xml:space="preserve">AUTO POSTO JARDIM INGA LTDA </t>
  </si>
  <si>
    <t xml:space="preserve">AUTO POSTO  MASUT I LTDA </t>
  </si>
  <si>
    <t xml:space="preserve">AUTO POSTO DOM VITAL II LTDA </t>
  </si>
  <si>
    <t xml:space="preserve">SARW COMERCIAL DE ALIMENTOS LTDA </t>
  </si>
  <si>
    <t>RECIBO FAIXA</t>
  </si>
  <si>
    <t xml:space="preserve">COMERCIAL DE EMBALAGENS SANDRA LTDA  </t>
  </si>
  <si>
    <t xml:space="preserve">REGISTRO DE TITULOS E DOCUMENTOS </t>
  </si>
  <si>
    <t xml:space="preserve">2º TABELIONATO DE NOTAS, DE REGISTRO </t>
  </si>
  <si>
    <t xml:space="preserve">TRANS. CAIXA </t>
  </si>
  <si>
    <t xml:space="preserve">J.PLACIDO MATERIAS DE CONSTRUCAO </t>
  </si>
  <si>
    <t xml:space="preserve">RECEITA BAZAR </t>
  </si>
  <si>
    <t xml:space="preserve">RECIBO -  MARILENE </t>
  </si>
  <si>
    <t>SENDAS DISTRIBUIDORA S/A</t>
  </si>
  <si>
    <t xml:space="preserve">AITO POSTO JARDIM INGA LTDA </t>
  </si>
  <si>
    <t xml:space="preserve">AUTO POSTO MASUT LTDA </t>
  </si>
  <si>
    <t xml:space="preserve">PAPELARIA, AVIAMENTOS E BRINQUEDOS </t>
  </si>
  <si>
    <t xml:space="preserve">ODONTCOMPANY- FRANCISCA </t>
  </si>
  <si>
    <t xml:space="preserve">AUTO POSTO  K 44 LTDA </t>
  </si>
  <si>
    <t>SEMPRE AUTORIDADE CERTIFICADA  LTDA</t>
  </si>
  <si>
    <t xml:space="preserve">GODI VALENTE - KOMBI </t>
  </si>
  <si>
    <t xml:space="preserve">TEND TUDO CONFECOES LTDA -ME </t>
  </si>
  <si>
    <t>Doação Associados</t>
  </si>
  <si>
    <t xml:space="preserve">COMERCIAL DE ALIMENTOS INGA </t>
  </si>
  <si>
    <t xml:space="preserve">AUTO POSTO K 44 LTDA </t>
  </si>
  <si>
    <t xml:space="preserve">COM. DE ALIMENTOS BELEM E SILVA </t>
  </si>
  <si>
    <t xml:space="preserve">ROBERTO GAS </t>
  </si>
  <si>
    <t xml:space="preserve">A SERVIÇOS NEUROLOGICOS LTDA </t>
  </si>
  <si>
    <t xml:space="preserve">MARINA SANTANA DO  AMARAL ME </t>
  </si>
  <si>
    <t xml:space="preserve">RECIBO - EDIVANIA </t>
  </si>
  <si>
    <t>MANUTENÇAO -ORTODONTIA/ PEDRO HENRIQUE</t>
  </si>
  <si>
    <t xml:space="preserve">CONTRATO ODC/ PEDRO HENRIQUE </t>
  </si>
  <si>
    <t xml:space="preserve">AUTO POSTO K  44 LTDA </t>
  </si>
  <si>
    <t xml:space="preserve">VALTRAN - LIMPA FOSSA E DESENTUPIDORA </t>
  </si>
  <si>
    <t xml:space="preserve">SUPERMERCADO FORTALEZA COM DE ALIMENTOS </t>
  </si>
  <si>
    <t xml:space="preserve">EDIVAAN LOPES GOMES </t>
  </si>
  <si>
    <t xml:space="preserve">AUTO POSTO M PENNA LTDA </t>
  </si>
  <si>
    <t>OI EMPRESAS</t>
  </si>
  <si>
    <t xml:space="preserve">NDM COMERCIO DE PETROLEO LTDA </t>
  </si>
  <si>
    <t xml:space="preserve">GODI VALENTE </t>
  </si>
  <si>
    <t xml:space="preserve">ESCOLA ESPIRITA - GABRIELA </t>
  </si>
  <si>
    <t xml:space="preserve">SESI - TAGATINGA- CLEITON, DAVI, VITORIA </t>
  </si>
  <si>
    <t xml:space="preserve">RECIBO- BRENDA E PEDRO </t>
  </si>
  <si>
    <t xml:space="preserve">VT PATRICIA </t>
  </si>
  <si>
    <t>IMC INOVAR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</si>
  <si>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</si>
  <si>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</si>
  <si>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</si>
  <si>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</si>
  <si>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</si>
  <si>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</si>
  <si>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</si>
  <si>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</si>
  <si>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0941 44883-4 COMUNIDADE DA</t>
  </si>
  <si>
    <t>104 0804 002390402000175 COMUNIDADE DA</t>
  </si>
  <si>
    <t>1239 5854-8 C S FACE JESUS</t>
  </si>
  <si>
    <t>ALAIDE RODRIGU</t>
  </si>
  <si>
    <t>DORACY C REIS</t>
  </si>
  <si>
    <t>FGTS ARRECADACAO GRF</t>
  </si>
  <si>
    <t>Grupo BACEN</t>
  </si>
  <si>
    <t>JOSE CARLOS SA</t>
  </si>
  <si>
    <t>PETRINA RODRIG</t>
  </si>
  <si>
    <t>Tarifa TED</t>
  </si>
  <si>
    <t>BANCO DO BRASIL</t>
  </si>
  <si>
    <t>172574740001-16 FUNDO MUNICIPAL DE ASS</t>
  </si>
  <si>
    <t>DepósitoAssociado</t>
  </si>
  <si>
    <t>Transferência PagSeguro</t>
  </si>
  <si>
    <t>196 INSS Arrecadação</t>
  </si>
  <si>
    <t>RFB- DARF PRETO CALCULADO</t>
  </si>
  <si>
    <t>MITRA DIOCESAN</t>
  </si>
  <si>
    <t>Total</t>
  </si>
  <si>
    <t>Transferências</t>
  </si>
  <si>
    <t>Movimentação entre CC</t>
  </si>
  <si>
    <t xml:space="preserve">Controle de Banco do Brasil AG 0941-5 CC 44883-4  </t>
  </si>
  <si>
    <t>Manutenção CC</t>
  </si>
  <si>
    <t>104 0000 360305080469 CAIXA ECONOMIC</t>
  </si>
  <si>
    <t>C S FACE JESUS</t>
  </si>
  <si>
    <t xml:space="preserve">Controle de Banco do Brasil AG 1239-4 CC 5854-8 </t>
  </si>
  <si>
    <t>000 Saldo Anterior</t>
  </si>
  <si>
    <t>04/10 0941 28443-2 C S FACE JESUS</t>
  </si>
  <si>
    <t>Cobrança referente 07/10/2019</t>
  </si>
  <si>
    <t>08/10 0941 28443-2 C S FACE JESUS</t>
  </si>
  <si>
    <t>BRASIL TELECOM (DF)</t>
  </si>
  <si>
    <t xml:space="preserve">Controle de CEF AG 0804 CC 1833-9  </t>
  </si>
  <si>
    <t>CRED TED</t>
  </si>
  <si>
    <t>PAGTO FORNECEDOR</t>
  </si>
  <si>
    <t>ELEN BARROS AVELLAR</t>
  </si>
  <si>
    <t>JAIRO LIMA SOUZA</t>
  </si>
  <si>
    <t>JANILMA DE CARVALHO CASTRO</t>
  </si>
  <si>
    <t>LUCELITA DE OLIVEIRA DE MATOS</t>
  </si>
  <si>
    <t>MARIA NATALIA S SANTOS</t>
  </si>
  <si>
    <t>MARILENE DE CARVALHO</t>
  </si>
  <si>
    <t>TR TEV IBC</t>
  </si>
  <si>
    <t>CRED PAO E</t>
  </si>
  <si>
    <t>ELOA PAULO DE SOUZA</t>
  </si>
  <si>
    <t>PANIFICADORA E LANCHONETE INGA E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</si>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</sst>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2" applyNumberFormat="1" applyFont="1" applyBorder="1" applyAlignment="1">
      <alignment vertical="center"/>
    </xf>
    <xf numFmtId="39" fontId="6" fillId="0" borderId="6" xfId="2" applyNumberFormat="1" applyFont="1" applyBorder="1" applyAlignment="1">
      <alignment vertical="center"/>
    </xf>
    <xf numFmtId="43" fontId="0" fillId="0" borderId="0" xfId="0" applyNumberForma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1" fillId="0" borderId="11" xfId="1" applyBorder="1" applyAlignment="1">
      <alignment horizontal="center" vertical="center"/>
    </xf>
    <xf numFmtId="43" fontId="1" fillId="0" borderId="12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1" fillId="0" borderId="11" xfId="1" applyBorder="1" applyAlignment="1">
      <alignment horizontal="center"/>
    </xf>
    <xf numFmtId="43" fontId="1" fillId="0" borderId="12" xfId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7" fillId="0" borderId="4" xfId="1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7" fillId="0" borderId="14" xfId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7" xfId="2" xr:uid="{C8C78B2C-D08F-4DDB-8316-F05FDE7CB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5291-3771-4671-882E-DE9A1D908989}">
  <dimension ref="A1:H195"/>
  <sheetViews>
    <sheetView tabSelected="1" workbookViewId="0">
      <selection sqref="A1:XFD1048576"/>
    </sheetView>
  </sheetViews>
  <sheetFormatPr defaultRowHeight="12.75" x14ac:dyDescent="0.2"/>
  <cols>
    <col min="1" max="1" width="11.85546875" customWidth="1"/>
    <col min="2" max="2" width="51.140625" customWidth="1"/>
    <col min="3" max="5" width="23.42578125" customWidth="1"/>
  </cols>
  <sheetData>
    <row r="1" spans="1:5" ht="24.75" customHeight="1" x14ac:dyDescent="0.2">
      <c r="A1" s="1" t="s">
        <v>0</v>
      </c>
      <c r="B1" s="2"/>
      <c r="C1" s="2"/>
      <c r="D1" s="2"/>
      <c r="E1" s="3"/>
    </row>
    <row r="2" spans="1:5" ht="24.75" customHeight="1" x14ac:dyDescent="0.2">
      <c r="A2" s="4" t="s">
        <v>1</v>
      </c>
      <c r="B2" s="5"/>
      <c r="C2" s="5"/>
      <c r="D2" s="5"/>
      <c r="E2" s="6"/>
    </row>
    <row r="3" spans="1:5" ht="24.75" customHeight="1" thickBot="1" x14ac:dyDescent="0.25">
      <c r="A3" s="7" t="s">
        <v>2</v>
      </c>
      <c r="B3" s="8"/>
      <c r="C3" s="8"/>
      <c r="D3" s="8"/>
      <c r="E3" s="9"/>
    </row>
    <row r="4" spans="1:5" ht="63.75" customHeight="1" x14ac:dyDescent="0.2">
      <c r="A4" s="10" t="s">
        <v>3</v>
      </c>
      <c r="B4" s="10"/>
      <c r="C4" s="10"/>
      <c r="D4" s="10"/>
      <c r="E4" s="10"/>
    </row>
    <row r="5" spans="1:5" x14ac:dyDescent="0.2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16.5" customHeight="1" x14ac:dyDescent="0.2">
      <c r="A6" s="13"/>
      <c r="B6" s="14" t="s">
        <v>9</v>
      </c>
      <c r="C6" s="15"/>
      <c r="D6" s="15" t="s">
        <v>10</v>
      </c>
      <c r="E6" s="16">
        <v>-106.45</v>
      </c>
    </row>
    <row r="7" spans="1:5" ht="16.5" customHeight="1" x14ac:dyDescent="0.2">
      <c r="A7" s="13">
        <v>43739</v>
      </c>
      <c r="B7" s="14" t="s">
        <v>11</v>
      </c>
      <c r="C7" s="15"/>
      <c r="D7" s="15">
        <v>9.99</v>
      </c>
      <c r="E7" s="16">
        <f>E6+C7-D7</f>
        <v>-116.44</v>
      </c>
    </row>
    <row r="8" spans="1:5" ht="16.5" customHeight="1" x14ac:dyDescent="0.2">
      <c r="A8" s="13">
        <v>43739</v>
      </c>
      <c r="B8" s="14" t="s">
        <v>12</v>
      </c>
      <c r="C8" s="15"/>
      <c r="D8" s="15">
        <v>30</v>
      </c>
      <c r="E8" s="16">
        <f t="shared" ref="E8:E71" si="0">E7+C8-D8</f>
        <v>-146.44</v>
      </c>
    </row>
    <row r="9" spans="1:5" ht="16.5" customHeight="1" x14ac:dyDescent="0.2">
      <c r="A9" s="13">
        <v>43739</v>
      </c>
      <c r="B9" s="14" t="s">
        <v>13</v>
      </c>
      <c r="C9" s="15"/>
      <c r="D9" s="15">
        <v>50</v>
      </c>
      <c r="E9" s="16">
        <f t="shared" si="0"/>
        <v>-196.44</v>
      </c>
    </row>
    <row r="10" spans="1:5" ht="16.5" customHeight="1" x14ac:dyDescent="0.2">
      <c r="A10" s="13">
        <v>43739</v>
      </c>
      <c r="B10" s="14" t="s">
        <v>14</v>
      </c>
      <c r="C10" s="15"/>
      <c r="D10" s="15">
        <v>30</v>
      </c>
      <c r="E10" s="16">
        <f t="shared" si="0"/>
        <v>-226.44</v>
      </c>
    </row>
    <row r="11" spans="1:5" ht="16.5" customHeight="1" x14ac:dyDescent="0.2">
      <c r="A11" s="13">
        <v>43740</v>
      </c>
      <c r="B11" s="14" t="s">
        <v>15</v>
      </c>
      <c r="C11" s="15"/>
      <c r="D11" s="15">
        <v>50</v>
      </c>
      <c r="E11" s="16">
        <f t="shared" si="0"/>
        <v>-276.44</v>
      </c>
    </row>
    <row r="12" spans="1:5" ht="16.5" customHeight="1" x14ac:dyDescent="0.2">
      <c r="A12" s="13">
        <v>43740</v>
      </c>
      <c r="B12" s="14" t="s">
        <v>16</v>
      </c>
      <c r="C12" s="15"/>
      <c r="D12" s="15">
        <v>56.9</v>
      </c>
      <c r="E12" s="16">
        <f t="shared" si="0"/>
        <v>-333.34</v>
      </c>
    </row>
    <row r="13" spans="1:5" ht="16.5" customHeight="1" x14ac:dyDescent="0.2">
      <c r="A13" s="13">
        <v>43741</v>
      </c>
      <c r="B13" s="14" t="s">
        <v>17</v>
      </c>
      <c r="C13" s="15"/>
      <c r="D13" s="15">
        <v>1.29</v>
      </c>
      <c r="E13" s="16">
        <f t="shared" si="0"/>
        <v>-334.63</v>
      </c>
    </row>
    <row r="14" spans="1:5" ht="16.5" customHeight="1" x14ac:dyDescent="0.2">
      <c r="A14" s="13">
        <v>43741</v>
      </c>
      <c r="B14" s="14" t="s">
        <v>18</v>
      </c>
      <c r="C14" s="15"/>
      <c r="D14" s="15">
        <v>45</v>
      </c>
      <c r="E14" s="16">
        <f t="shared" si="0"/>
        <v>-379.63</v>
      </c>
    </row>
    <row r="15" spans="1:5" ht="16.5" customHeight="1" x14ac:dyDescent="0.2">
      <c r="A15" s="13">
        <v>43742</v>
      </c>
      <c r="B15" s="14" t="s">
        <v>17</v>
      </c>
      <c r="C15" s="15"/>
      <c r="D15" s="15">
        <v>9.98</v>
      </c>
      <c r="E15" s="16">
        <f t="shared" si="0"/>
        <v>-389.61</v>
      </c>
    </row>
    <row r="16" spans="1:5" ht="16.5" customHeight="1" x14ac:dyDescent="0.2">
      <c r="A16" s="13">
        <v>43742</v>
      </c>
      <c r="B16" s="14" t="s">
        <v>19</v>
      </c>
      <c r="C16" s="15"/>
      <c r="D16" s="15">
        <v>29.8</v>
      </c>
      <c r="E16" s="16">
        <f t="shared" si="0"/>
        <v>-419.41</v>
      </c>
    </row>
    <row r="17" spans="1:5" ht="16.5" customHeight="1" x14ac:dyDescent="0.2">
      <c r="A17" s="13">
        <v>43742</v>
      </c>
      <c r="B17" s="14" t="s">
        <v>15</v>
      </c>
      <c r="C17" s="15"/>
      <c r="D17" s="15">
        <v>30</v>
      </c>
      <c r="E17" s="16">
        <f t="shared" si="0"/>
        <v>-449.41</v>
      </c>
    </row>
    <row r="18" spans="1:5" ht="16.5" customHeight="1" x14ac:dyDescent="0.2">
      <c r="A18" s="13">
        <v>43742</v>
      </c>
      <c r="B18" s="14" t="s">
        <v>15</v>
      </c>
      <c r="C18" s="15"/>
      <c r="D18" s="15">
        <v>20</v>
      </c>
      <c r="E18" s="16">
        <f t="shared" si="0"/>
        <v>-469.41</v>
      </c>
    </row>
    <row r="19" spans="1:5" ht="16.5" customHeight="1" x14ac:dyDescent="0.2">
      <c r="A19" s="13">
        <v>43742</v>
      </c>
      <c r="B19" s="14" t="s">
        <v>20</v>
      </c>
      <c r="C19" s="15"/>
      <c r="D19" s="15">
        <v>77.599999999999994</v>
      </c>
      <c r="E19" s="16">
        <f t="shared" si="0"/>
        <v>-547.01</v>
      </c>
    </row>
    <row r="20" spans="1:5" ht="16.5" customHeight="1" x14ac:dyDescent="0.2">
      <c r="A20" s="13">
        <v>43742</v>
      </c>
      <c r="B20" s="14" t="s">
        <v>21</v>
      </c>
      <c r="C20" s="15"/>
      <c r="D20" s="15">
        <v>24.65</v>
      </c>
      <c r="E20" s="16">
        <f t="shared" si="0"/>
        <v>-571.66</v>
      </c>
    </row>
    <row r="21" spans="1:5" ht="16.5" customHeight="1" x14ac:dyDescent="0.2">
      <c r="A21" s="13">
        <v>43742</v>
      </c>
      <c r="B21" s="14" t="s">
        <v>20</v>
      </c>
      <c r="C21" s="15"/>
      <c r="D21" s="15">
        <v>77.599999999999994</v>
      </c>
      <c r="E21" s="16">
        <f t="shared" si="0"/>
        <v>-649.26</v>
      </c>
    </row>
    <row r="22" spans="1:5" ht="16.5" customHeight="1" x14ac:dyDescent="0.2">
      <c r="A22" s="13">
        <v>43742</v>
      </c>
      <c r="B22" s="14" t="s">
        <v>22</v>
      </c>
      <c r="C22" s="15">
        <v>300</v>
      </c>
      <c r="D22" s="15"/>
      <c r="E22" s="16">
        <f t="shared" si="0"/>
        <v>-349.26</v>
      </c>
    </row>
    <row r="23" spans="1:5" ht="16.5" customHeight="1" x14ac:dyDescent="0.2">
      <c r="A23" s="13">
        <v>43743</v>
      </c>
      <c r="B23" s="14" t="s">
        <v>17</v>
      </c>
      <c r="C23" s="15"/>
      <c r="D23" s="15">
        <v>7.26</v>
      </c>
      <c r="E23" s="16">
        <f t="shared" si="0"/>
        <v>-356.52</v>
      </c>
    </row>
    <row r="24" spans="1:5" ht="16.5" customHeight="1" x14ac:dyDescent="0.2">
      <c r="A24" s="13">
        <v>43743</v>
      </c>
      <c r="B24" s="14" t="s">
        <v>16</v>
      </c>
      <c r="C24" s="15"/>
      <c r="D24" s="15">
        <v>50</v>
      </c>
      <c r="E24" s="16">
        <f t="shared" si="0"/>
        <v>-406.52</v>
      </c>
    </row>
    <row r="25" spans="1:5" ht="16.5" customHeight="1" x14ac:dyDescent="0.2">
      <c r="A25" s="13">
        <v>43743</v>
      </c>
      <c r="B25" s="14" t="s">
        <v>23</v>
      </c>
      <c r="C25" s="15"/>
      <c r="D25" s="15">
        <v>25.68</v>
      </c>
      <c r="E25" s="16">
        <f t="shared" si="0"/>
        <v>-432.2</v>
      </c>
    </row>
    <row r="26" spans="1:5" ht="16.5" customHeight="1" x14ac:dyDescent="0.2">
      <c r="A26" s="13">
        <v>43743</v>
      </c>
      <c r="B26" s="14" t="s">
        <v>24</v>
      </c>
      <c r="C26" s="15">
        <v>552</v>
      </c>
      <c r="D26" s="15"/>
      <c r="E26" s="16">
        <f t="shared" si="0"/>
        <v>119.80000000000001</v>
      </c>
    </row>
    <row r="27" spans="1:5" ht="16.5" customHeight="1" x14ac:dyDescent="0.2">
      <c r="A27" s="13">
        <v>43744</v>
      </c>
      <c r="B27" s="14" t="s">
        <v>25</v>
      </c>
      <c r="C27" s="15"/>
      <c r="D27" s="15">
        <v>288</v>
      </c>
      <c r="E27" s="16">
        <f t="shared" si="0"/>
        <v>-168.2</v>
      </c>
    </row>
    <row r="28" spans="1:5" ht="16.5" customHeight="1" x14ac:dyDescent="0.2">
      <c r="A28" s="13">
        <v>43745</v>
      </c>
      <c r="B28" s="14" t="s">
        <v>26</v>
      </c>
      <c r="C28" s="15"/>
      <c r="D28" s="15">
        <v>40.9</v>
      </c>
      <c r="E28" s="16">
        <f t="shared" si="0"/>
        <v>-209.1</v>
      </c>
    </row>
    <row r="29" spans="1:5" ht="16.5" customHeight="1" x14ac:dyDescent="0.2">
      <c r="A29" s="13">
        <v>43746</v>
      </c>
      <c r="B29" s="14" t="s">
        <v>27</v>
      </c>
      <c r="C29" s="15"/>
      <c r="D29" s="15">
        <v>48</v>
      </c>
      <c r="E29" s="16">
        <f t="shared" si="0"/>
        <v>-257.10000000000002</v>
      </c>
    </row>
    <row r="30" spans="1:5" ht="16.5" customHeight="1" x14ac:dyDescent="0.2">
      <c r="A30" s="13">
        <v>43746</v>
      </c>
      <c r="B30" s="14" t="s">
        <v>28</v>
      </c>
      <c r="C30" s="15"/>
      <c r="D30" s="15">
        <v>50</v>
      </c>
      <c r="E30" s="16">
        <f t="shared" si="0"/>
        <v>-307.10000000000002</v>
      </c>
    </row>
    <row r="31" spans="1:5" ht="16.5" customHeight="1" x14ac:dyDescent="0.2">
      <c r="A31" s="13">
        <v>43746</v>
      </c>
      <c r="B31" s="14" t="s">
        <v>29</v>
      </c>
      <c r="C31" s="15"/>
      <c r="D31" s="15">
        <v>2.2000000000000002</v>
      </c>
      <c r="E31" s="16">
        <f t="shared" si="0"/>
        <v>-309.3</v>
      </c>
    </row>
    <row r="32" spans="1:5" ht="16.5" customHeight="1" x14ac:dyDescent="0.2">
      <c r="A32" s="13">
        <v>43746</v>
      </c>
      <c r="B32" s="14" t="s">
        <v>30</v>
      </c>
      <c r="C32" s="15"/>
      <c r="D32" s="15">
        <v>200.36</v>
      </c>
      <c r="E32" s="16">
        <f t="shared" si="0"/>
        <v>-509.66</v>
      </c>
    </row>
    <row r="33" spans="1:5" ht="16.5" customHeight="1" x14ac:dyDescent="0.2">
      <c r="A33" s="13">
        <v>43746</v>
      </c>
      <c r="B33" s="14" t="s">
        <v>30</v>
      </c>
      <c r="C33" s="15"/>
      <c r="D33" s="15">
        <v>21.14</v>
      </c>
      <c r="E33" s="16">
        <f t="shared" si="0"/>
        <v>-530.80000000000007</v>
      </c>
    </row>
    <row r="34" spans="1:5" ht="16.5" customHeight="1" x14ac:dyDescent="0.2">
      <c r="A34" s="13">
        <v>43747</v>
      </c>
      <c r="B34" s="14" t="s">
        <v>17</v>
      </c>
      <c r="C34" s="15"/>
      <c r="D34" s="15">
        <v>9.74</v>
      </c>
      <c r="E34" s="16">
        <f t="shared" si="0"/>
        <v>-540.54000000000008</v>
      </c>
    </row>
    <row r="35" spans="1:5" ht="16.5" customHeight="1" x14ac:dyDescent="0.2">
      <c r="A35" s="13">
        <v>43747</v>
      </c>
      <c r="B35" s="14" t="s">
        <v>17</v>
      </c>
      <c r="C35" s="15"/>
      <c r="D35" s="15">
        <v>9.8699999999999992</v>
      </c>
      <c r="E35" s="16">
        <f t="shared" si="0"/>
        <v>-550.41000000000008</v>
      </c>
    </row>
    <row r="36" spans="1:5" ht="16.5" customHeight="1" x14ac:dyDescent="0.2">
      <c r="A36" s="13">
        <v>43747</v>
      </c>
      <c r="B36" s="14" t="s">
        <v>31</v>
      </c>
      <c r="C36" s="15"/>
      <c r="D36" s="15">
        <v>50</v>
      </c>
      <c r="E36" s="16">
        <f t="shared" si="0"/>
        <v>-600.41000000000008</v>
      </c>
    </row>
    <row r="37" spans="1:5" ht="16.5" customHeight="1" x14ac:dyDescent="0.2">
      <c r="A37" s="13">
        <v>43747</v>
      </c>
      <c r="B37" s="14" t="s">
        <v>32</v>
      </c>
      <c r="C37" s="15"/>
      <c r="D37" s="15">
        <v>400</v>
      </c>
      <c r="E37" s="16">
        <f t="shared" si="0"/>
        <v>-1000.4100000000001</v>
      </c>
    </row>
    <row r="38" spans="1:5" ht="16.5" customHeight="1" x14ac:dyDescent="0.2">
      <c r="A38" s="13">
        <v>43748</v>
      </c>
      <c r="B38" s="14" t="s">
        <v>33</v>
      </c>
      <c r="C38" s="15"/>
      <c r="D38" s="15">
        <v>95</v>
      </c>
      <c r="E38" s="16">
        <f t="shared" si="0"/>
        <v>-1095.4100000000001</v>
      </c>
    </row>
    <row r="39" spans="1:5" ht="16.5" customHeight="1" x14ac:dyDescent="0.2">
      <c r="A39" s="13">
        <v>43749</v>
      </c>
      <c r="B39" s="14" t="s">
        <v>13</v>
      </c>
      <c r="C39" s="15"/>
      <c r="D39" s="15">
        <v>50</v>
      </c>
      <c r="E39" s="16">
        <f>E38+C39-D39</f>
        <v>-1145.4100000000001</v>
      </c>
    </row>
    <row r="40" spans="1:5" ht="16.5" customHeight="1" x14ac:dyDescent="0.2">
      <c r="A40" s="13">
        <v>43749</v>
      </c>
      <c r="B40" s="14" t="s">
        <v>13</v>
      </c>
      <c r="C40" s="15"/>
      <c r="D40" s="15">
        <v>20</v>
      </c>
      <c r="E40" s="16">
        <f t="shared" si="0"/>
        <v>-1165.4100000000001</v>
      </c>
    </row>
    <row r="41" spans="1:5" ht="16.5" customHeight="1" x14ac:dyDescent="0.2">
      <c r="A41" s="13">
        <v>43749</v>
      </c>
      <c r="B41" s="14" t="s">
        <v>19</v>
      </c>
      <c r="C41" s="15"/>
      <c r="D41" s="15">
        <v>62.44</v>
      </c>
      <c r="E41" s="16">
        <f t="shared" si="0"/>
        <v>-1227.8500000000001</v>
      </c>
    </row>
    <row r="42" spans="1:5" ht="16.5" customHeight="1" x14ac:dyDescent="0.2">
      <c r="A42" s="13">
        <v>43749</v>
      </c>
      <c r="B42" s="14" t="s">
        <v>34</v>
      </c>
      <c r="C42" s="15"/>
      <c r="D42" s="15">
        <v>65</v>
      </c>
      <c r="E42" s="16">
        <f t="shared" si="0"/>
        <v>-1292.8500000000001</v>
      </c>
    </row>
    <row r="43" spans="1:5" ht="16.5" customHeight="1" x14ac:dyDescent="0.2">
      <c r="A43" s="13">
        <v>43749</v>
      </c>
      <c r="B43" s="14" t="s">
        <v>29</v>
      </c>
      <c r="C43" s="15"/>
      <c r="D43" s="15">
        <v>3.9</v>
      </c>
      <c r="E43" s="16">
        <f t="shared" si="0"/>
        <v>-1296.7500000000002</v>
      </c>
    </row>
    <row r="44" spans="1:5" ht="16.5" customHeight="1" x14ac:dyDescent="0.2">
      <c r="A44" s="13">
        <v>43749</v>
      </c>
      <c r="B44" s="14" t="s">
        <v>35</v>
      </c>
      <c r="C44" s="15">
        <v>100</v>
      </c>
      <c r="D44" s="15"/>
      <c r="E44" s="16">
        <f t="shared" si="0"/>
        <v>-1196.7500000000002</v>
      </c>
    </row>
    <row r="45" spans="1:5" ht="16.5" customHeight="1" x14ac:dyDescent="0.2">
      <c r="A45" s="13">
        <v>43750</v>
      </c>
      <c r="B45" s="14" t="s">
        <v>36</v>
      </c>
      <c r="C45" s="15"/>
      <c r="D45" s="15">
        <v>18.3</v>
      </c>
      <c r="E45" s="16">
        <f t="shared" si="0"/>
        <v>-1215.0500000000002</v>
      </c>
    </row>
    <row r="46" spans="1:5" ht="16.5" customHeight="1" x14ac:dyDescent="0.2">
      <c r="A46" s="13">
        <v>43750</v>
      </c>
      <c r="B46" s="14" t="s">
        <v>37</v>
      </c>
      <c r="C46" s="15"/>
      <c r="D46" s="15">
        <v>50</v>
      </c>
      <c r="E46" s="16">
        <f t="shared" si="0"/>
        <v>-1265.0500000000002</v>
      </c>
    </row>
    <row r="47" spans="1:5" ht="16.5" customHeight="1" x14ac:dyDescent="0.2">
      <c r="A47" s="13">
        <v>43750</v>
      </c>
      <c r="B47" s="14" t="s">
        <v>24</v>
      </c>
      <c r="C47" s="15">
        <v>655</v>
      </c>
      <c r="D47" s="15"/>
      <c r="E47" s="16">
        <f t="shared" si="0"/>
        <v>-610.05000000000018</v>
      </c>
    </row>
    <row r="48" spans="1:5" ht="16.5" customHeight="1" x14ac:dyDescent="0.2">
      <c r="A48" s="13">
        <v>43750</v>
      </c>
      <c r="B48" s="14" t="s">
        <v>24</v>
      </c>
      <c r="C48" s="15">
        <v>1220</v>
      </c>
      <c r="D48" s="15"/>
      <c r="E48" s="16">
        <f t="shared" si="0"/>
        <v>609.94999999999982</v>
      </c>
    </row>
    <row r="49" spans="1:5" ht="16.5" customHeight="1" x14ac:dyDescent="0.2">
      <c r="A49" s="13">
        <v>43752</v>
      </c>
      <c r="B49" s="14" t="s">
        <v>38</v>
      </c>
      <c r="C49" s="15"/>
      <c r="D49" s="15">
        <v>14.42</v>
      </c>
      <c r="E49" s="16">
        <f t="shared" si="0"/>
        <v>595.52999999999986</v>
      </c>
    </row>
    <row r="50" spans="1:5" ht="16.5" customHeight="1" x14ac:dyDescent="0.2">
      <c r="A50" s="13">
        <v>43752</v>
      </c>
      <c r="B50" s="14" t="s">
        <v>13</v>
      </c>
      <c r="C50" s="15"/>
      <c r="D50" s="15">
        <v>50</v>
      </c>
      <c r="E50" s="16">
        <f t="shared" si="0"/>
        <v>545.52999999999986</v>
      </c>
    </row>
    <row r="51" spans="1:5" ht="16.5" customHeight="1" x14ac:dyDescent="0.2">
      <c r="A51" s="13">
        <v>43752</v>
      </c>
      <c r="B51" s="14" t="s">
        <v>39</v>
      </c>
      <c r="C51" s="15"/>
      <c r="D51" s="15">
        <v>55</v>
      </c>
      <c r="E51" s="16">
        <f t="shared" si="0"/>
        <v>490.52999999999986</v>
      </c>
    </row>
    <row r="52" spans="1:5" ht="16.5" customHeight="1" x14ac:dyDescent="0.2">
      <c r="A52" s="13">
        <v>43752</v>
      </c>
      <c r="B52" s="14" t="s">
        <v>40</v>
      </c>
      <c r="C52" s="15"/>
      <c r="D52" s="15">
        <v>200</v>
      </c>
      <c r="E52" s="16">
        <f t="shared" si="0"/>
        <v>290.52999999999986</v>
      </c>
    </row>
    <row r="53" spans="1:5" ht="16.5" customHeight="1" x14ac:dyDescent="0.2">
      <c r="A53" s="13">
        <v>43752</v>
      </c>
      <c r="B53" s="14" t="s">
        <v>24</v>
      </c>
      <c r="C53" s="15">
        <v>319</v>
      </c>
      <c r="D53" s="15"/>
      <c r="E53" s="16">
        <f t="shared" si="0"/>
        <v>609.52999999999986</v>
      </c>
    </row>
    <row r="54" spans="1:5" ht="16.5" customHeight="1" x14ac:dyDescent="0.2">
      <c r="A54" s="13">
        <v>43753</v>
      </c>
      <c r="B54" s="14" t="s">
        <v>17</v>
      </c>
      <c r="C54" s="15"/>
      <c r="D54" s="15">
        <v>85.63</v>
      </c>
      <c r="E54" s="16">
        <f t="shared" si="0"/>
        <v>523.89999999999986</v>
      </c>
    </row>
    <row r="55" spans="1:5" ht="16.5" customHeight="1" x14ac:dyDescent="0.2">
      <c r="A55" s="13">
        <v>43753</v>
      </c>
      <c r="B55" s="14" t="s">
        <v>13</v>
      </c>
      <c r="C55" s="15"/>
      <c r="D55" s="15">
        <v>50</v>
      </c>
      <c r="E55" s="16">
        <f t="shared" si="0"/>
        <v>473.89999999999986</v>
      </c>
    </row>
    <row r="56" spans="1:5" ht="16.5" customHeight="1" x14ac:dyDescent="0.2">
      <c r="A56" s="13">
        <v>43753</v>
      </c>
      <c r="B56" s="14" t="s">
        <v>41</v>
      </c>
      <c r="C56" s="15"/>
      <c r="D56" s="15">
        <v>5</v>
      </c>
      <c r="E56" s="16">
        <f t="shared" si="0"/>
        <v>468.89999999999986</v>
      </c>
    </row>
    <row r="57" spans="1:5" ht="16.5" customHeight="1" x14ac:dyDescent="0.2">
      <c r="A57" s="13">
        <v>43753</v>
      </c>
      <c r="B57" s="14" t="s">
        <v>42</v>
      </c>
      <c r="C57" s="15"/>
      <c r="D57" s="15">
        <v>70</v>
      </c>
      <c r="E57" s="16">
        <f t="shared" si="0"/>
        <v>398.89999999999986</v>
      </c>
    </row>
    <row r="58" spans="1:5" ht="16.5" customHeight="1" x14ac:dyDescent="0.2">
      <c r="A58" s="13">
        <v>43753</v>
      </c>
      <c r="B58" s="14" t="s">
        <v>42</v>
      </c>
      <c r="C58" s="15"/>
      <c r="D58" s="15">
        <v>150</v>
      </c>
      <c r="E58" s="16">
        <f t="shared" si="0"/>
        <v>248.89999999999986</v>
      </c>
    </row>
    <row r="59" spans="1:5" ht="16.5" customHeight="1" x14ac:dyDescent="0.2">
      <c r="A59" s="13">
        <v>43753</v>
      </c>
      <c r="B59" s="14" t="s">
        <v>22</v>
      </c>
      <c r="C59" s="15">
        <v>150</v>
      </c>
      <c r="D59" s="15"/>
      <c r="E59" s="16">
        <f t="shared" si="0"/>
        <v>398.89999999999986</v>
      </c>
    </row>
    <row r="60" spans="1:5" ht="16.5" customHeight="1" x14ac:dyDescent="0.2">
      <c r="A60" s="13">
        <v>43754</v>
      </c>
      <c r="B60" s="14" t="s">
        <v>13</v>
      </c>
      <c r="C60" s="15"/>
      <c r="D60" s="15">
        <v>50</v>
      </c>
      <c r="E60" s="16">
        <f t="shared" si="0"/>
        <v>348.89999999999986</v>
      </c>
    </row>
    <row r="61" spans="1:5" ht="16.5" customHeight="1" x14ac:dyDescent="0.2">
      <c r="A61" s="13">
        <v>43754</v>
      </c>
      <c r="B61" s="14" t="s">
        <v>43</v>
      </c>
      <c r="C61" s="15"/>
      <c r="D61" s="15">
        <v>68.38</v>
      </c>
      <c r="E61" s="16">
        <f t="shared" si="0"/>
        <v>280.51999999999987</v>
      </c>
    </row>
    <row r="62" spans="1:5" ht="16.5" customHeight="1" x14ac:dyDescent="0.2">
      <c r="A62" s="13">
        <v>43754</v>
      </c>
      <c r="B62" s="14" t="s">
        <v>44</v>
      </c>
      <c r="C62" s="15"/>
      <c r="D62" s="15">
        <v>21.54</v>
      </c>
      <c r="E62" s="16">
        <f t="shared" si="0"/>
        <v>258.97999999999985</v>
      </c>
    </row>
    <row r="63" spans="1:5" ht="16.5" customHeight="1" x14ac:dyDescent="0.2">
      <c r="A63" s="13">
        <v>43754</v>
      </c>
      <c r="B63" s="14" t="s">
        <v>24</v>
      </c>
      <c r="C63" s="15">
        <v>70</v>
      </c>
      <c r="D63" s="15"/>
      <c r="E63" s="16">
        <f t="shared" si="0"/>
        <v>328.97999999999985</v>
      </c>
    </row>
    <row r="64" spans="1:5" ht="16.5" customHeight="1" x14ac:dyDescent="0.2">
      <c r="A64" s="13">
        <v>43757</v>
      </c>
      <c r="B64" s="14" t="s">
        <v>24</v>
      </c>
      <c r="C64" s="15">
        <v>442</v>
      </c>
      <c r="D64" s="15"/>
      <c r="E64" s="16">
        <f t="shared" si="0"/>
        <v>770.97999999999979</v>
      </c>
    </row>
    <row r="65" spans="1:5" ht="16.5" customHeight="1" x14ac:dyDescent="0.2">
      <c r="A65" s="13">
        <v>43759</v>
      </c>
      <c r="B65" s="14" t="s">
        <v>26</v>
      </c>
      <c r="C65" s="15"/>
      <c r="D65" s="15">
        <v>1008.95</v>
      </c>
      <c r="E65" s="16">
        <f t="shared" si="0"/>
        <v>-237.97000000000025</v>
      </c>
    </row>
    <row r="66" spans="1:5" ht="16.5" customHeight="1" x14ac:dyDescent="0.2">
      <c r="A66" s="13">
        <v>43759</v>
      </c>
      <c r="B66" s="14" t="s">
        <v>13</v>
      </c>
      <c r="C66" s="15"/>
      <c r="D66" s="15">
        <v>50</v>
      </c>
      <c r="E66" s="16">
        <f t="shared" si="0"/>
        <v>-287.97000000000025</v>
      </c>
    </row>
    <row r="67" spans="1:5" ht="16.5" customHeight="1" x14ac:dyDescent="0.2">
      <c r="A67" s="13">
        <v>43759</v>
      </c>
      <c r="B67" s="14" t="s">
        <v>45</v>
      </c>
      <c r="C67" s="15"/>
      <c r="D67" s="15">
        <v>50</v>
      </c>
      <c r="E67" s="16">
        <f>E66+C67-D67</f>
        <v>-337.97000000000025</v>
      </c>
    </row>
    <row r="68" spans="1:5" ht="16.5" customHeight="1" x14ac:dyDescent="0.2">
      <c r="A68" s="13">
        <v>43759</v>
      </c>
      <c r="B68" s="14" t="s">
        <v>29</v>
      </c>
      <c r="C68" s="15"/>
      <c r="D68" s="15">
        <v>25.4</v>
      </c>
      <c r="E68" s="16">
        <f t="shared" si="0"/>
        <v>-363.37000000000023</v>
      </c>
    </row>
    <row r="69" spans="1:5" ht="16.5" customHeight="1" x14ac:dyDescent="0.2">
      <c r="A69" s="13">
        <v>43759</v>
      </c>
      <c r="B69" s="14" t="s">
        <v>30</v>
      </c>
      <c r="C69" s="15"/>
      <c r="D69" s="15">
        <v>19.95</v>
      </c>
      <c r="E69" s="16">
        <f t="shared" si="0"/>
        <v>-383.32000000000022</v>
      </c>
    </row>
    <row r="70" spans="1:5" ht="16.5" customHeight="1" x14ac:dyDescent="0.2">
      <c r="A70" s="13">
        <v>43759</v>
      </c>
      <c r="B70" s="14" t="s">
        <v>22</v>
      </c>
      <c r="C70" s="15">
        <v>1008</v>
      </c>
      <c r="D70" s="15"/>
      <c r="E70" s="16">
        <f t="shared" si="0"/>
        <v>624.67999999999984</v>
      </c>
    </row>
    <row r="71" spans="1:5" ht="16.5" customHeight="1" x14ac:dyDescent="0.2">
      <c r="A71" s="13">
        <v>43761</v>
      </c>
      <c r="B71" s="14" t="s">
        <v>46</v>
      </c>
      <c r="C71" s="15"/>
      <c r="D71" s="15">
        <v>90</v>
      </c>
      <c r="E71" s="16">
        <f t="shared" si="0"/>
        <v>534.67999999999984</v>
      </c>
    </row>
    <row r="72" spans="1:5" ht="16.5" customHeight="1" x14ac:dyDescent="0.2">
      <c r="A72" s="13">
        <v>43761</v>
      </c>
      <c r="B72" s="14" t="s">
        <v>24</v>
      </c>
      <c r="C72" s="15">
        <v>216</v>
      </c>
      <c r="D72" s="15"/>
      <c r="E72" s="16">
        <f t="shared" ref="E72:E95" si="1">E71+C72-D72</f>
        <v>750.67999999999984</v>
      </c>
    </row>
    <row r="73" spans="1:5" ht="16.5" customHeight="1" x14ac:dyDescent="0.2">
      <c r="A73" s="13">
        <v>43762</v>
      </c>
      <c r="B73" s="14" t="s">
        <v>47</v>
      </c>
      <c r="C73" s="15"/>
      <c r="D73" s="15">
        <v>26.31</v>
      </c>
      <c r="E73" s="16">
        <f t="shared" si="1"/>
        <v>724.36999999999989</v>
      </c>
    </row>
    <row r="74" spans="1:5" ht="16.5" customHeight="1" x14ac:dyDescent="0.2">
      <c r="A74" s="13">
        <v>43762</v>
      </c>
      <c r="B74" s="14" t="s">
        <v>48</v>
      </c>
      <c r="C74" s="15"/>
      <c r="D74" s="15">
        <v>72.2</v>
      </c>
      <c r="E74" s="16">
        <f t="shared" si="1"/>
        <v>652.16999999999985</v>
      </c>
    </row>
    <row r="75" spans="1:5" ht="16.5" customHeight="1" x14ac:dyDescent="0.2">
      <c r="A75" s="13">
        <v>43762</v>
      </c>
      <c r="B75" s="14" t="s">
        <v>49</v>
      </c>
      <c r="C75" s="15"/>
      <c r="D75" s="15">
        <v>50</v>
      </c>
      <c r="E75" s="16">
        <f t="shared" si="1"/>
        <v>602.16999999999985</v>
      </c>
    </row>
    <row r="76" spans="1:5" ht="16.5" customHeight="1" x14ac:dyDescent="0.2">
      <c r="A76" s="13">
        <v>43762</v>
      </c>
      <c r="B76" s="14" t="s">
        <v>50</v>
      </c>
      <c r="C76" s="15"/>
      <c r="D76" s="15">
        <v>61.46</v>
      </c>
      <c r="E76" s="16">
        <f t="shared" si="1"/>
        <v>540.70999999999981</v>
      </c>
    </row>
    <row r="77" spans="1:5" ht="16.5" customHeight="1" x14ac:dyDescent="0.2">
      <c r="A77" s="13">
        <v>43762</v>
      </c>
      <c r="B77" s="14" t="s">
        <v>50</v>
      </c>
      <c r="C77" s="15"/>
      <c r="D77" s="15">
        <v>223.67</v>
      </c>
      <c r="E77" s="16">
        <f t="shared" si="1"/>
        <v>317.03999999999985</v>
      </c>
    </row>
    <row r="78" spans="1:5" ht="16.5" customHeight="1" x14ac:dyDescent="0.2">
      <c r="A78" s="13">
        <v>43762</v>
      </c>
      <c r="B78" s="14" t="s">
        <v>24</v>
      </c>
      <c r="C78" s="15">
        <v>136</v>
      </c>
      <c r="D78" s="15"/>
      <c r="E78" s="16">
        <f t="shared" si="1"/>
        <v>453.03999999999985</v>
      </c>
    </row>
    <row r="79" spans="1:5" ht="16.5" customHeight="1" x14ac:dyDescent="0.2">
      <c r="A79" s="13">
        <v>43763</v>
      </c>
      <c r="B79" s="14" t="s">
        <v>13</v>
      </c>
      <c r="C79" s="15"/>
      <c r="D79" s="15">
        <v>50</v>
      </c>
      <c r="E79" s="16">
        <f t="shared" si="1"/>
        <v>403.03999999999985</v>
      </c>
    </row>
    <row r="80" spans="1:5" ht="16.5" customHeight="1" x14ac:dyDescent="0.2">
      <c r="A80" s="13">
        <v>43763</v>
      </c>
      <c r="B80" s="14" t="s">
        <v>24</v>
      </c>
      <c r="C80" s="15">
        <v>345</v>
      </c>
      <c r="D80" s="15"/>
      <c r="E80" s="16">
        <f t="shared" si="1"/>
        <v>748.03999999999985</v>
      </c>
    </row>
    <row r="81" spans="1:6" ht="16.5" customHeight="1" x14ac:dyDescent="0.2">
      <c r="A81" s="13">
        <v>43764</v>
      </c>
      <c r="B81" s="14" t="s">
        <v>24</v>
      </c>
      <c r="C81" s="15">
        <v>367</v>
      </c>
      <c r="D81" s="15"/>
      <c r="E81" s="16">
        <f t="shared" si="1"/>
        <v>1115.04</v>
      </c>
    </row>
    <row r="82" spans="1:6" ht="16.5" customHeight="1" x14ac:dyDescent="0.2">
      <c r="A82" s="13">
        <v>43767</v>
      </c>
      <c r="B82" s="14" t="s">
        <v>51</v>
      </c>
      <c r="C82" s="15"/>
      <c r="D82" s="15">
        <v>130</v>
      </c>
      <c r="E82" s="16">
        <f t="shared" si="1"/>
        <v>985.04</v>
      </c>
    </row>
    <row r="83" spans="1:6" ht="16.5" customHeight="1" x14ac:dyDescent="0.2">
      <c r="A83" s="13">
        <v>43767</v>
      </c>
      <c r="B83" s="14" t="s">
        <v>52</v>
      </c>
      <c r="C83" s="15"/>
      <c r="D83" s="15">
        <v>97.97</v>
      </c>
      <c r="E83" s="16">
        <f t="shared" si="1"/>
        <v>887.06999999999994</v>
      </c>
    </row>
    <row r="84" spans="1:6" ht="16.5" customHeight="1" x14ac:dyDescent="0.2">
      <c r="A84" s="13">
        <v>43767</v>
      </c>
      <c r="B84" s="14" t="s">
        <v>22</v>
      </c>
      <c r="C84" s="15">
        <v>95</v>
      </c>
      <c r="D84" s="15"/>
      <c r="E84" s="16">
        <f t="shared" si="1"/>
        <v>982.06999999999994</v>
      </c>
    </row>
    <row r="85" spans="1:6" ht="16.5" customHeight="1" x14ac:dyDescent="0.2">
      <c r="A85" s="13">
        <v>43768</v>
      </c>
      <c r="B85" s="14" t="s">
        <v>17</v>
      </c>
      <c r="C85" s="15"/>
      <c r="D85" s="15">
        <v>5.89</v>
      </c>
      <c r="E85" s="16">
        <f t="shared" si="1"/>
        <v>976.18</v>
      </c>
    </row>
    <row r="86" spans="1:6" ht="16.5" customHeight="1" x14ac:dyDescent="0.2">
      <c r="A86" s="13">
        <v>43768</v>
      </c>
      <c r="B86" s="14" t="s">
        <v>13</v>
      </c>
      <c r="C86" s="15"/>
      <c r="D86" s="15">
        <v>30</v>
      </c>
      <c r="E86" s="16">
        <f t="shared" si="1"/>
        <v>946.18</v>
      </c>
    </row>
    <row r="87" spans="1:6" ht="16.5" customHeight="1" x14ac:dyDescent="0.2">
      <c r="A87" s="13">
        <v>43768</v>
      </c>
      <c r="B87" s="14" t="s">
        <v>13</v>
      </c>
      <c r="C87" s="15"/>
      <c r="D87" s="15">
        <v>50</v>
      </c>
      <c r="E87" s="16">
        <f t="shared" si="1"/>
        <v>896.18</v>
      </c>
    </row>
    <row r="88" spans="1:6" ht="16.5" customHeight="1" x14ac:dyDescent="0.2">
      <c r="A88" s="13">
        <v>43768</v>
      </c>
      <c r="B88" s="14" t="s">
        <v>13</v>
      </c>
      <c r="C88" s="15"/>
      <c r="D88" s="15">
        <v>50</v>
      </c>
      <c r="E88" s="16">
        <f t="shared" si="1"/>
        <v>846.18</v>
      </c>
    </row>
    <row r="89" spans="1:6" ht="16.5" customHeight="1" x14ac:dyDescent="0.2">
      <c r="A89" s="13">
        <v>43768</v>
      </c>
      <c r="B89" s="14" t="s">
        <v>51</v>
      </c>
      <c r="C89" s="15"/>
      <c r="D89" s="15">
        <v>50</v>
      </c>
      <c r="E89" s="16">
        <f t="shared" si="1"/>
        <v>796.18</v>
      </c>
    </row>
    <row r="90" spans="1:6" ht="16.5" customHeight="1" x14ac:dyDescent="0.2">
      <c r="A90" s="13">
        <v>43769</v>
      </c>
      <c r="B90" s="14" t="s">
        <v>13</v>
      </c>
      <c r="C90" s="15"/>
      <c r="D90" s="15">
        <v>37</v>
      </c>
      <c r="E90" s="16">
        <f t="shared" si="1"/>
        <v>759.18</v>
      </c>
    </row>
    <row r="91" spans="1:6" ht="16.5" customHeight="1" x14ac:dyDescent="0.2">
      <c r="A91" s="13">
        <v>43769</v>
      </c>
      <c r="B91" s="14" t="s">
        <v>53</v>
      </c>
      <c r="C91" s="15"/>
      <c r="D91" s="15">
        <v>120</v>
      </c>
      <c r="E91" s="16">
        <f t="shared" si="1"/>
        <v>639.17999999999995</v>
      </c>
    </row>
    <row r="92" spans="1:6" ht="16.5" customHeight="1" x14ac:dyDescent="0.2">
      <c r="A92" s="13">
        <v>43769</v>
      </c>
      <c r="B92" s="14" t="s">
        <v>54</v>
      </c>
      <c r="C92" s="15"/>
      <c r="D92" s="15">
        <v>60</v>
      </c>
      <c r="E92" s="16">
        <f t="shared" si="1"/>
        <v>579.17999999999995</v>
      </c>
    </row>
    <row r="93" spans="1:6" ht="16.5" customHeight="1" x14ac:dyDescent="0.2">
      <c r="A93" s="13">
        <v>43769</v>
      </c>
      <c r="B93" s="14" t="s">
        <v>55</v>
      </c>
      <c r="C93" s="15"/>
      <c r="D93" s="15">
        <v>260</v>
      </c>
      <c r="E93" s="16">
        <f t="shared" si="1"/>
        <v>319.17999999999995</v>
      </c>
    </row>
    <row r="94" spans="1:6" ht="16.5" customHeight="1" x14ac:dyDescent="0.2">
      <c r="A94" s="13">
        <v>43769</v>
      </c>
      <c r="B94" s="14" t="s">
        <v>56</v>
      </c>
      <c r="C94" s="15"/>
      <c r="D94" s="15">
        <v>184</v>
      </c>
      <c r="E94" s="16">
        <f t="shared" si="1"/>
        <v>135.17999999999995</v>
      </c>
    </row>
    <row r="95" spans="1:6" ht="16.5" customHeight="1" x14ac:dyDescent="0.2">
      <c r="A95" s="13">
        <v>43769</v>
      </c>
      <c r="B95" s="14" t="s">
        <v>57</v>
      </c>
      <c r="C95" s="15"/>
      <c r="D95" s="15">
        <v>129</v>
      </c>
      <c r="E95" s="16">
        <f t="shared" si="1"/>
        <v>6.17999999999995</v>
      </c>
    </row>
    <row r="96" spans="1:6" ht="30.6" customHeight="1" x14ac:dyDescent="0.2">
      <c r="A96" s="17" t="s">
        <v>58</v>
      </c>
      <c r="B96" s="18"/>
      <c r="C96" s="19">
        <f>SUM(C6:C95)</f>
        <v>5975</v>
      </c>
      <c r="D96" s="19">
        <f>SUM(D6:D95)</f>
        <v>5862.3700000000017</v>
      </c>
      <c r="E96" s="20">
        <f>E6+C96-D96</f>
        <v>6.179999999998472</v>
      </c>
      <c r="F96" s="21"/>
    </row>
    <row r="98" spans="1:5" ht="13.5" thickBot="1" x14ac:dyDescent="0.25"/>
    <row r="99" spans="1:5" ht="15" x14ac:dyDescent="0.2">
      <c r="A99" s="22" t="s">
        <v>59</v>
      </c>
      <c r="B99" s="23"/>
      <c r="C99" s="24"/>
      <c r="D99" s="24"/>
      <c r="E99" s="25"/>
    </row>
    <row r="100" spans="1:5" ht="15.75" thickBot="1" x14ac:dyDescent="0.25">
      <c r="A100" s="26"/>
      <c r="B100" s="27"/>
      <c r="C100" s="28"/>
      <c r="D100" s="28"/>
      <c r="E100" s="29"/>
    </row>
    <row r="101" spans="1:5" ht="32.25" customHeight="1" thickBot="1" x14ac:dyDescent="0.25">
      <c r="A101" s="30" t="s">
        <v>60</v>
      </c>
      <c r="B101" s="31" t="s">
        <v>61</v>
      </c>
      <c r="C101" s="32" t="s">
        <v>62</v>
      </c>
      <c r="D101" s="32" t="s">
        <v>63</v>
      </c>
      <c r="E101" s="33" t="s">
        <v>64</v>
      </c>
    </row>
    <row r="102" spans="1:5" ht="18" customHeight="1" x14ac:dyDescent="0.2">
      <c r="A102" s="13"/>
      <c r="B102" s="14" t="s">
        <v>65</v>
      </c>
      <c r="C102" s="15"/>
      <c r="D102" s="15"/>
      <c r="E102" s="16">
        <v>3827.21</v>
      </c>
    </row>
    <row r="103" spans="1:5" ht="18" customHeight="1" x14ac:dyDescent="0.2">
      <c r="A103" s="13">
        <v>43739</v>
      </c>
      <c r="B103" s="14" t="s">
        <v>35</v>
      </c>
      <c r="C103" s="15">
        <v>60</v>
      </c>
      <c r="D103" s="15"/>
      <c r="E103" s="16">
        <f t="shared" ref="E103:E136" si="2">E102+C103-D103</f>
        <v>3887.21</v>
      </c>
    </row>
    <row r="104" spans="1:5" ht="18" customHeight="1" x14ac:dyDescent="0.2">
      <c r="A104" s="13">
        <v>43742</v>
      </c>
      <c r="B104" s="14" t="s">
        <v>66</v>
      </c>
      <c r="C104" s="15">
        <v>70</v>
      </c>
      <c r="D104" s="15"/>
      <c r="E104" s="16">
        <f t="shared" si="2"/>
        <v>3957.21</v>
      </c>
    </row>
    <row r="105" spans="1:5" ht="18" customHeight="1" x14ac:dyDescent="0.2">
      <c r="A105" s="13">
        <v>43742</v>
      </c>
      <c r="B105" s="14" t="s">
        <v>67</v>
      </c>
      <c r="C105" s="15"/>
      <c r="D105" s="15">
        <v>5000</v>
      </c>
      <c r="E105" s="16">
        <f t="shared" si="2"/>
        <v>-1042.79</v>
      </c>
    </row>
    <row r="106" spans="1:5" ht="18" customHeight="1" x14ac:dyDescent="0.2">
      <c r="A106" s="13">
        <v>43742</v>
      </c>
      <c r="B106" s="14" t="s">
        <v>68</v>
      </c>
      <c r="C106" s="15">
        <v>1850</v>
      </c>
      <c r="D106" s="15"/>
      <c r="E106" s="16">
        <f t="shared" si="2"/>
        <v>807.21</v>
      </c>
    </row>
    <row r="107" spans="1:5" ht="18" customHeight="1" x14ac:dyDescent="0.2">
      <c r="A107" s="13">
        <v>43742</v>
      </c>
      <c r="B107" s="14" t="s">
        <v>69</v>
      </c>
      <c r="C107" s="15"/>
      <c r="D107" s="15">
        <v>1421.14</v>
      </c>
      <c r="E107" s="16">
        <f t="shared" si="2"/>
        <v>-613.93000000000006</v>
      </c>
    </row>
    <row r="108" spans="1:5" ht="18" customHeight="1" x14ac:dyDescent="0.2">
      <c r="A108" s="13">
        <v>43742</v>
      </c>
      <c r="B108" s="14" t="s">
        <v>70</v>
      </c>
      <c r="C108" s="15">
        <v>1500</v>
      </c>
      <c r="D108" s="15"/>
      <c r="E108" s="16">
        <f t="shared" si="2"/>
        <v>886.06999999999994</v>
      </c>
    </row>
    <row r="109" spans="1:5" ht="18" customHeight="1" x14ac:dyDescent="0.2">
      <c r="A109" s="13">
        <v>43742</v>
      </c>
      <c r="B109" s="14" t="s">
        <v>71</v>
      </c>
      <c r="C109" s="15"/>
      <c r="D109" s="15">
        <v>1161.1099999999999</v>
      </c>
      <c r="E109" s="16">
        <f t="shared" si="2"/>
        <v>-275.03999999999996</v>
      </c>
    </row>
    <row r="110" spans="1:5" ht="18" customHeight="1" x14ac:dyDescent="0.2">
      <c r="A110" s="13">
        <v>43742</v>
      </c>
      <c r="B110" s="14" t="s">
        <v>72</v>
      </c>
      <c r="C110" s="15">
        <v>2000</v>
      </c>
      <c r="D110" s="15"/>
      <c r="E110" s="16">
        <f t="shared" si="2"/>
        <v>1724.96</v>
      </c>
    </row>
    <row r="111" spans="1:5" ht="18" customHeight="1" x14ac:dyDescent="0.2">
      <c r="A111" s="13">
        <v>43742</v>
      </c>
      <c r="B111" s="14" t="s">
        <v>73</v>
      </c>
      <c r="C111" s="15"/>
      <c r="D111" s="15">
        <v>1595.35</v>
      </c>
      <c r="E111" s="16">
        <f t="shared" si="2"/>
        <v>129.61000000000013</v>
      </c>
    </row>
    <row r="112" spans="1:5" ht="18" customHeight="1" x14ac:dyDescent="0.2">
      <c r="A112" s="13">
        <v>43742</v>
      </c>
      <c r="B112" s="14" t="s">
        <v>74</v>
      </c>
      <c r="C112" s="15"/>
      <c r="D112" s="15">
        <v>42.14</v>
      </c>
      <c r="E112" s="16">
        <f t="shared" si="2"/>
        <v>87.470000000000127</v>
      </c>
    </row>
    <row r="113" spans="1:5" ht="18" customHeight="1" x14ac:dyDescent="0.2">
      <c r="A113" s="13">
        <v>43742</v>
      </c>
      <c r="B113" s="14" t="s">
        <v>75</v>
      </c>
      <c r="C113" s="15"/>
      <c r="D113" s="15">
        <v>10.45</v>
      </c>
      <c r="E113" s="16">
        <f t="shared" si="2"/>
        <v>77.020000000000124</v>
      </c>
    </row>
    <row r="114" spans="1:5" ht="18" customHeight="1" x14ac:dyDescent="0.2">
      <c r="A114" s="13">
        <v>43745</v>
      </c>
      <c r="B114" s="14" t="s">
        <v>35</v>
      </c>
      <c r="C114" s="15">
        <v>100</v>
      </c>
      <c r="D114" s="15"/>
      <c r="E114" s="16">
        <f t="shared" si="2"/>
        <v>177.02000000000012</v>
      </c>
    </row>
    <row r="115" spans="1:5" ht="18" customHeight="1" x14ac:dyDescent="0.2">
      <c r="A115" s="13">
        <v>43745</v>
      </c>
      <c r="B115" s="14" t="s">
        <v>74</v>
      </c>
      <c r="C115" s="15"/>
      <c r="D115" s="15">
        <v>52</v>
      </c>
      <c r="E115" s="16">
        <f t="shared" si="2"/>
        <v>125.02000000000012</v>
      </c>
    </row>
    <row r="116" spans="1:5" ht="18" customHeight="1" x14ac:dyDescent="0.2">
      <c r="A116" s="13">
        <v>43746</v>
      </c>
      <c r="B116" s="14" t="s">
        <v>66</v>
      </c>
      <c r="C116" s="15">
        <v>650</v>
      </c>
      <c r="D116" s="15"/>
      <c r="E116" s="16">
        <f t="shared" si="2"/>
        <v>775.0200000000001</v>
      </c>
    </row>
    <row r="117" spans="1:5" ht="18" customHeight="1" x14ac:dyDescent="0.2">
      <c r="A117" s="13">
        <v>43746</v>
      </c>
      <c r="B117" s="14" t="s">
        <v>67</v>
      </c>
      <c r="C117" s="15"/>
      <c r="D117" s="15">
        <v>1500</v>
      </c>
      <c r="E117" s="16">
        <f t="shared" si="2"/>
        <v>-724.9799999999999</v>
      </c>
    </row>
    <row r="118" spans="1:5" ht="18" customHeight="1" x14ac:dyDescent="0.2">
      <c r="A118" s="13">
        <v>43746</v>
      </c>
      <c r="B118" s="14" t="s">
        <v>68</v>
      </c>
      <c r="C118" s="15">
        <v>150</v>
      </c>
      <c r="D118" s="15"/>
      <c r="E118" s="16">
        <f t="shared" si="2"/>
        <v>-574.9799999999999</v>
      </c>
    </row>
    <row r="119" spans="1:5" ht="18" customHeight="1" x14ac:dyDescent="0.2">
      <c r="A119" s="13">
        <v>43746</v>
      </c>
      <c r="B119" s="14" t="s">
        <v>35</v>
      </c>
      <c r="C119" s="15">
        <v>439</v>
      </c>
      <c r="D119" s="15"/>
      <c r="E119" s="16">
        <f t="shared" si="2"/>
        <v>-135.9799999999999</v>
      </c>
    </row>
    <row r="120" spans="1:5" ht="18" customHeight="1" x14ac:dyDescent="0.2">
      <c r="A120" s="13">
        <v>43746</v>
      </c>
      <c r="B120" s="14" t="s">
        <v>72</v>
      </c>
      <c r="C120" s="15">
        <v>1000</v>
      </c>
      <c r="D120" s="15"/>
      <c r="E120" s="16">
        <f t="shared" si="2"/>
        <v>864.0200000000001</v>
      </c>
    </row>
    <row r="121" spans="1:5" ht="18" customHeight="1" x14ac:dyDescent="0.2">
      <c r="A121" s="13">
        <v>43746</v>
      </c>
      <c r="B121" s="14" t="s">
        <v>75</v>
      </c>
      <c r="C121" s="15"/>
      <c r="D121" s="15">
        <v>10.45</v>
      </c>
      <c r="E121" s="16">
        <f t="shared" si="2"/>
        <v>853.57</v>
      </c>
    </row>
    <row r="122" spans="1:5" ht="18" customHeight="1" x14ac:dyDescent="0.2">
      <c r="A122" s="13">
        <v>43748</v>
      </c>
      <c r="B122" s="14" t="s">
        <v>76</v>
      </c>
      <c r="C122" s="15"/>
      <c r="D122" s="15">
        <v>438.28</v>
      </c>
      <c r="E122" s="16">
        <f t="shared" si="2"/>
        <v>415.29000000000008</v>
      </c>
    </row>
    <row r="123" spans="1:5" ht="18" customHeight="1" x14ac:dyDescent="0.2">
      <c r="A123" s="13">
        <v>43752</v>
      </c>
      <c r="B123" s="14" t="s">
        <v>77</v>
      </c>
      <c r="C123" s="15">
        <v>8000</v>
      </c>
      <c r="D123" s="15"/>
      <c r="E123" s="16">
        <f t="shared" si="2"/>
        <v>8415.2900000000009</v>
      </c>
    </row>
    <row r="124" spans="1:5" ht="18" customHeight="1" x14ac:dyDescent="0.2">
      <c r="A124" s="13">
        <v>43752</v>
      </c>
      <c r="B124" s="14" t="s">
        <v>78</v>
      </c>
      <c r="C124" s="15">
        <v>100</v>
      </c>
      <c r="D124" s="15"/>
      <c r="E124" s="16">
        <f t="shared" si="2"/>
        <v>8515.2900000000009</v>
      </c>
    </row>
    <row r="125" spans="1:5" ht="18" customHeight="1" x14ac:dyDescent="0.2">
      <c r="A125" s="13">
        <v>43752</v>
      </c>
      <c r="B125" s="14" t="s">
        <v>72</v>
      </c>
      <c r="C125" s="15">
        <v>500</v>
      </c>
      <c r="D125" s="15"/>
      <c r="E125" s="16">
        <f t="shared" si="2"/>
        <v>9015.2900000000009</v>
      </c>
    </row>
    <row r="126" spans="1:5" ht="18" customHeight="1" x14ac:dyDescent="0.2">
      <c r="A126" s="13">
        <v>43753</v>
      </c>
      <c r="B126" s="14" t="s">
        <v>67</v>
      </c>
      <c r="C126" s="15"/>
      <c r="D126" s="15">
        <v>5000</v>
      </c>
      <c r="E126" s="16">
        <f t="shared" si="2"/>
        <v>4015.2900000000009</v>
      </c>
    </row>
    <row r="127" spans="1:5" ht="18" customHeight="1" x14ac:dyDescent="0.2">
      <c r="A127" s="13">
        <v>43753</v>
      </c>
      <c r="B127" s="14" t="s">
        <v>35</v>
      </c>
      <c r="C127" s="15">
        <v>875</v>
      </c>
      <c r="D127" s="15"/>
      <c r="E127" s="16">
        <f t="shared" si="2"/>
        <v>4890.2900000000009</v>
      </c>
    </row>
    <row r="128" spans="1:5" ht="18" customHeight="1" x14ac:dyDescent="0.2">
      <c r="A128" s="13">
        <v>43753</v>
      </c>
      <c r="B128" s="14" t="s">
        <v>75</v>
      </c>
      <c r="C128" s="15"/>
      <c r="D128" s="15">
        <v>10.45</v>
      </c>
      <c r="E128" s="16">
        <f t="shared" si="2"/>
        <v>4879.8400000000011</v>
      </c>
    </row>
    <row r="129" spans="1:5" ht="18" customHeight="1" x14ac:dyDescent="0.2">
      <c r="A129" s="13">
        <v>43753</v>
      </c>
      <c r="B129" s="14" t="s">
        <v>79</v>
      </c>
      <c r="C129" s="15">
        <v>950</v>
      </c>
      <c r="D129" s="15"/>
      <c r="E129" s="16">
        <f t="shared" si="2"/>
        <v>5829.8400000000011</v>
      </c>
    </row>
    <row r="130" spans="1:5" ht="18" customHeight="1" x14ac:dyDescent="0.2">
      <c r="A130" s="13">
        <v>43754</v>
      </c>
      <c r="B130" s="14" t="s">
        <v>80</v>
      </c>
      <c r="C130" s="15"/>
      <c r="D130" s="15">
        <v>1097.6099999999999</v>
      </c>
      <c r="E130" s="16">
        <f t="shared" si="2"/>
        <v>4732.2300000000014</v>
      </c>
    </row>
    <row r="131" spans="1:5" ht="18" customHeight="1" x14ac:dyDescent="0.2">
      <c r="A131" s="13">
        <v>43754</v>
      </c>
      <c r="B131" s="14" t="s">
        <v>81</v>
      </c>
      <c r="C131" s="15"/>
      <c r="D131" s="15">
        <v>61.12</v>
      </c>
      <c r="E131" s="16">
        <f t="shared" si="2"/>
        <v>4671.1100000000015</v>
      </c>
    </row>
    <row r="132" spans="1:5" ht="18" customHeight="1" x14ac:dyDescent="0.2">
      <c r="A132" s="13">
        <v>43759</v>
      </c>
      <c r="B132" s="14" t="s">
        <v>35</v>
      </c>
      <c r="C132" s="15">
        <v>100</v>
      </c>
      <c r="D132" s="15"/>
      <c r="E132" s="16">
        <f t="shared" si="2"/>
        <v>4771.1100000000015</v>
      </c>
    </row>
    <row r="133" spans="1:5" ht="18" customHeight="1" x14ac:dyDescent="0.2">
      <c r="A133" s="13">
        <v>43759</v>
      </c>
      <c r="B133" s="14" t="s">
        <v>35</v>
      </c>
      <c r="C133" s="15">
        <v>50.26</v>
      </c>
      <c r="D133" s="15"/>
      <c r="E133" s="16">
        <f t="shared" si="2"/>
        <v>4821.3700000000017</v>
      </c>
    </row>
    <row r="134" spans="1:5" ht="18" customHeight="1" x14ac:dyDescent="0.2">
      <c r="A134" s="13">
        <v>43761</v>
      </c>
      <c r="B134" s="14" t="s">
        <v>81</v>
      </c>
      <c r="C134" s="15"/>
      <c r="D134" s="15">
        <v>144.72</v>
      </c>
      <c r="E134" s="16">
        <f t="shared" si="2"/>
        <v>4676.6500000000015</v>
      </c>
    </row>
    <row r="135" spans="1:5" ht="18" customHeight="1" x14ac:dyDescent="0.2">
      <c r="A135" s="13">
        <v>43766</v>
      </c>
      <c r="B135" s="14" t="s">
        <v>35</v>
      </c>
      <c r="C135" s="15">
        <v>100</v>
      </c>
      <c r="D135" s="15"/>
      <c r="E135" s="16">
        <f t="shared" si="2"/>
        <v>4776.6500000000015</v>
      </c>
    </row>
    <row r="136" spans="1:5" ht="18" customHeight="1" x14ac:dyDescent="0.2">
      <c r="A136" s="13">
        <v>43769</v>
      </c>
      <c r="B136" s="14" t="s">
        <v>82</v>
      </c>
      <c r="C136" s="15">
        <v>3000</v>
      </c>
      <c r="D136" s="15"/>
      <c r="E136" s="16">
        <f t="shared" si="2"/>
        <v>7776.6500000000015</v>
      </c>
    </row>
    <row r="137" spans="1:5" s="36" customFormat="1" ht="24.75" customHeight="1" x14ac:dyDescent="0.2">
      <c r="A137" s="17" t="s">
        <v>83</v>
      </c>
      <c r="B137" s="34"/>
      <c r="C137" s="35">
        <f>SUM(C103:C136)</f>
        <v>21494.26</v>
      </c>
      <c r="D137" s="35">
        <f>SUM(D103:D136)</f>
        <v>17544.820000000003</v>
      </c>
      <c r="E137" s="35">
        <f>E102+C137-D137</f>
        <v>7776.6499999999942</v>
      </c>
    </row>
    <row r="138" spans="1:5" s="36" customFormat="1" ht="24.75" customHeight="1" x14ac:dyDescent="0.2">
      <c r="A138" s="37" t="s">
        <v>84</v>
      </c>
      <c r="B138" s="38" t="s">
        <v>85</v>
      </c>
      <c r="C138" s="39">
        <f>C106</f>
        <v>1850</v>
      </c>
      <c r="D138" s="39">
        <f>D126+D117+D105</f>
        <v>11500</v>
      </c>
      <c r="E138" s="39"/>
    </row>
    <row r="139" spans="1:5" ht="13.5" thickBot="1" x14ac:dyDescent="0.25"/>
    <row r="140" spans="1:5" ht="15" x14ac:dyDescent="0.2">
      <c r="A140" s="22" t="s">
        <v>86</v>
      </c>
      <c r="B140" s="23"/>
      <c r="C140" s="24"/>
      <c r="D140" s="24"/>
      <c r="E140" s="25"/>
    </row>
    <row r="141" spans="1:5" ht="15.75" thickBot="1" x14ac:dyDescent="0.25">
      <c r="A141" s="26"/>
      <c r="B141" s="27"/>
      <c r="C141" s="28"/>
      <c r="D141" s="28"/>
      <c r="E141" s="29"/>
    </row>
    <row r="142" spans="1:5" ht="13.5" thickBot="1" x14ac:dyDescent="0.25">
      <c r="A142" s="40" t="s">
        <v>60</v>
      </c>
      <c r="B142" s="41" t="s">
        <v>61</v>
      </c>
      <c r="C142" s="42" t="s">
        <v>62</v>
      </c>
      <c r="D142" s="42" t="s">
        <v>63</v>
      </c>
      <c r="E142" s="43" t="s">
        <v>64</v>
      </c>
    </row>
    <row r="143" spans="1:5" ht="19.5" customHeight="1" x14ac:dyDescent="0.2">
      <c r="A143" s="13"/>
      <c r="B143" s="14" t="s">
        <v>65</v>
      </c>
      <c r="C143" s="15"/>
      <c r="D143" s="15"/>
      <c r="E143" s="16">
        <v>27.08</v>
      </c>
    </row>
    <row r="144" spans="1:5" ht="19.5" customHeight="1" x14ac:dyDescent="0.2">
      <c r="A144" s="13">
        <v>43739</v>
      </c>
      <c r="B144" s="14" t="s">
        <v>35</v>
      </c>
      <c r="C144" s="15">
        <v>102.06</v>
      </c>
      <c r="D144" s="15"/>
      <c r="E144" s="16">
        <f t="shared" ref="E144:E149" si="3">E143+C144-D144</f>
        <v>129.13999999999999</v>
      </c>
    </row>
    <row r="145" spans="1:5" ht="19.5" customHeight="1" x14ac:dyDescent="0.2">
      <c r="A145" s="13">
        <v>43740</v>
      </c>
      <c r="B145" s="14" t="s">
        <v>87</v>
      </c>
      <c r="C145" s="15"/>
      <c r="D145" s="15">
        <v>54.95</v>
      </c>
      <c r="E145" s="16">
        <f t="shared" si="3"/>
        <v>74.189999999999984</v>
      </c>
    </row>
    <row r="146" spans="1:5" ht="19.5" customHeight="1" x14ac:dyDescent="0.2">
      <c r="A146" s="13">
        <v>43742</v>
      </c>
      <c r="B146" s="14" t="s">
        <v>88</v>
      </c>
      <c r="C146" s="15">
        <v>669.7</v>
      </c>
      <c r="D146" s="15"/>
      <c r="E146" s="16">
        <f t="shared" si="3"/>
        <v>743.89</v>
      </c>
    </row>
    <row r="147" spans="1:5" ht="19.5" customHeight="1" x14ac:dyDescent="0.2">
      <c r="A147" s="13">
        <v>43742</v>
      </c>
      <c r="B147" s="14" t="s">
        <v>89</v>
      </c>
      <c r="C147" s="15"/>
      <c r="D147" s="15">
        <v>70</v>
      </c>
      <c r="E147" s="16">
        <f t="shared" si="3"/>
        <v>673.89</v>
      </c>
    </row>
    <row r="148" spans="1:5" ht="19.5" customHeight="1" x14ac:dyDescent="0.2">
      <c r="A148" s="13">
        <v>43746</v>
      </c>
      <c r="B148" s="14" t="s">
        <v>89</v>
      </c>
      <c r="C148" s="15"/>
      <c r="D148" s="15">
        <v>650</v>
      </c>
      <c r="E148" s="16">
        <f t="shared" si="3"/>
        <v>23.889999999999986</v>
      </c>
    </row>
    <row r="149" spans="1:5" ht="19.5" customHeight="1" x14ac:dyDescent="0.2">
      <c r="A149" s="13">
        <v>43748</v>
      </c>
      <c r="B149" s="14" t="s">
        <v>35</v>
      </c>
      <c r="C149" s="15">
        <v>1585.61</v>
      </c>
      <c r="D149" s="15"/>
      <c r="E149" s="16">
        <f t="shared" si="3"/>
        <v>1609.5</v>
      </c>
    </row>
    <row r="150" spans="1:5" s="36" customFormat="1" ht="24.75" customHeight="1" x14ac:dyDescent="0.2">
      <c r="A150" s="17" t="s">
        <v>83</v>
      </c>
      <c r="B150" s="34"/>
      <c r="C150" s="35">
        <f>SUM(C144:C149)</f>
        <v>2357.37</v>
      </c>
      <c r="D150" s="35">
        <f>SUM(D144:D149)</f>
        <v>774.95</v>
      </c>
      <c r="E150" s="35">
        <f>E143+C150-D150</f>
        <v>1609.4999999999998</v>
      </c>
    </row>
    <row r="151" spans="1:5" s="36" customFormat="1" ht="24.75" customHeight="1" thickBot="1" x14ac:dyDescent="0.25">
      <c r="A151" s="37" t="s">
        <v>84</v>
      </c>
      <c r="B151" s="38" t="s">
        <v>85</v>
      </c>
      <c r="C151" s="39">
        <f>C146</f>
        <v>669.7</v>
      </c>
      <c r="D151" s="39">
        <f>D147+D148</f>
        <v>720</v>
      </c>
      <c r="E151" s="39"/>
    </row>
    <row r="152" spans="1:5" ht="15" x14ac:dyDescent="0.2">
      <c r="A152" s="22"/>
      <c r="B152" s="23"/>
      <c r="C152" s="24"/>
      <c r="D152" s="24"/>
      <c r="E152" s="25"/>
    </row>
    <row r="153" spans="1:5" ht="15.75" thickBot="1" x14ac:dyDescent="0.25">
      <c r="A153" s="44" t="s">
        <v>90</v>
      </c>
      <c r="B153" s="45"/>
      <c r="C153" s="46"/>
      <c r="D153" s="46"/>
      <c r="E153" s="47"/>
    </row>
    <row r="154" spans="1:5" ht="13.5" thickBot="1" x14ac:dyDescent="0.25">
      <c r="A154" s="40"/>
      <c r="B154" s="41"/>
      <c r="C154" s="42"/>
      <c r="D154" s="42"/>
      <c r="E154" s="43"/>
    </row>
    <row r="155" spans="1:5" ht="13.5" thickBot="1" x14ac:dyDescent="0.25">
      <c r="A155" s="40" t="s">
        <v>60</v>
      </c>
      <c r="B155" s="41" t="s">
        <v>61</v>
      </c>
      <c r="C155" s="42" t="s">
        <v>62</v>
      </c>
      <c r="D155" s="42" t="s">
        <v>63</v>
      </c>
      <c r="E155" s="43" t="s">
        <v>64</v>
      </c>
    </row>
    <row r="156" spans="1:5" ht="17.25" customHeight="1" x14ac:dyDescent="0.2">
      <c r="A156" s="48"/>
      <c r="B156" s="49" t="s">
        <v>91</v>
      </c>
      <c r="C156" s="50"/>
      <c r="D156" s="50"/>
      <c r="E156" s="51">
        <v>701.63</v>
      </c>
    </row>
    <row r="157" spans="1:5" ht="17.25" customHeight="1" x14ac:dyDescent="0.2">
      <c r="A157" s="13">
        <v>43739</v>
      </c>
      <c r="B157" s="14" t="s">
        <v>35</v>
      </c>
      <c r="C157" s="15">
        <v>1190</v>
      </c>
      <c r="D157" s="15"/>
      <c r="E157" s="16">
        <f t="shared" ref="E157:E163" si="4">E156+C157-D157</f>
        <v>1891.63</v>
      </c>
    </row>
    <row r="158" spans="1:5" ht="17.25" customHeight="1" x14ac:dyDescent="0.2">
      <c r="A158" s="13">
        <v>43742</v>
      </c>
      <c r="B158" s="14" t="s">
        <v>92</v>
      </c>
      <c r="C158" s="15"/>
      <c r="D158" s="15">
        <v>1850</v>
      </c>
      <c r="E158" s="16">
        <f t="shared" si="4"/>
        <v>41.630000000000109</v>
      </c>
    </row>
    <row r="159" spans="1:5" ht="17.25" customHeight="1" x14ac:dyDescent="0.2">
      <c r="A159" s="13">
        <v>43745</v>
      </c>
      <c r="B159" s="14" t="s">
        <v>93</v>
      </c>
      <c r="C159" s="15"/>
      <c r="D159" s="15">
        <v>141</v>
      </c>
      <c r="E159" s="16">
        <f t="shared" si="4"/>
        <v>-99.369999999999891</v>
      </c>
    </row>
    <row r="160" spans="1:5" ht="17.25" customHeight="1" x14ac:dyDescent="0.2">
      <c r="A160" s="13">
        <v>43745</v>
      </c>
      <c r="B160" s="14" t="s">
        <v>35</v>
      </c>
      <c r="C160" s="15">
        <v>250</v>
      </c>
      <c r="D160" s="15"/>
      <c r="E160" s="16">
        <f t="shared" si="4"/>
        <v>150.63000000000011</v>
      </c>
    </row>
    <row r="161" spans="1:5" ht="17.25" customHeight="1" x14ac:dyDescent="0.2">
      <c r="A161" s="13">
        <v>43746</v>
      </c>
      <c r="B161" s="14" t="s">
        <v>94</v>
      </c>
      <c r="C161" s="15"/>
      <c r="D161" s="15">
        <v>150</v>
      </c>
      <c r="E161" s="16">
        <f t="shared" si="4"/>
        <v>0.63000000000010914</v>
      </c>
    </row>
    <row r="162" spans="1:5" ht="17.25" customHeight="1" x14ac:dyDescent="0.2">
      <c r="A162" s="13">
        <v>43746</v>
      </c>
      <c r="B162" s="14" t="s">
        <v>35</v>
      </c>
      <c r="C162" s="15">
        <v>887</v>
      </c>
      <c r="D162" s="15"/>
      <c r="E162" s="16">
        <f t="shared" si="4"/>
        <v>887.63000000000011</v>
      </c>
    </row>
    <row r="163" spans="1:5" ht="17.25" customHeight="1" x14ac:dyDescent="0.2">
      <c r="A163" s="13">
        <v>43767</v>
      </c>
      <c r="B163" s="14" t="s">
        <v>95</v>
      </c>
      <c r="C163" s="15"/>
      <c r="D163" s="15">
        <v>227.93</v>
      </c>
      <c r="E163" s="16">
        <f t="shared" si="4"/>
        <v>659.7</v>
      </c>
    </row>
    <row r="164" spans="1:5" ht="21.75" customHeight="1" thickBot="1" x14ac:dyDescent="0.25">
      <c r="A164" s="17" t="s">
        <v>83</v>
      </c>
      <c r="B164" s="18"/>
      <c r="C164" s="19">
        <f>SUM(C157:C163)</f>
        <v>2327</v>
      </c>
      <c r="D164" s="19">
        <f>SUM(D157:D163)</f>
        <v>2368.9299999999998</v>
      </c>
      <c r="E164" s="19">
        <f>E156+C164-D164</f>
        <v>659.70000000000027</v>
      </c>
    </row>
    <row r="165" spans="1:5" ht="21.75" customHeight="1" thickBot="1" x14ac:dyDescent="0.25">
      <c r="A165" s="30" t="s">
        <v>84</v>
      </c>
      <c r="B165" s="52" t="s">
        <v>85</v>
      </c>
      <c r="C165" s="32">
        <v>0</v>
      </c>
      <c r="D165" s="32">
        <f>D158</f>
        <v>1850</v>
      </c>
      <c r="E165" s="33"/>
    </row>
    <row r="166" spans="1:5" ht="15" x14ac:dyDescent="0.2">
      <c r="A166" s="22"/>
      <c r="B166" s="23"/>
      <c r="C166" s="24"/>
      <c r="D166" s="24"/>
      <c r="E166" s="25"/>
    </row>
    <row r="167" spans="1:5" ht="15" x14ac:dyDescent="0.2">
      <c r="A167" s="53" t="s">
        <v>96</v>
      </c>
      <c r="B167" s="54"/>
      <c r="C167" s="55"/>
      <c r="D167" s="55"/>
      <c r="E167" s="56"/>
    </row>
    <row r="168" spans="1:5" ht="21.75" customHeight="1" x14ac:dyDescent="0.2">
      <c r="A168" s="57" t="s">
        <v>60</v>
      </c>
      <c r="B168" s="11" t="s">
        <v>61</v>
      </c>
      <c r="C168" s="12" t="s">
        <v>62</v>
      </c>
      <c r="D168" s="12" t="s">
        <v>63</v>
      </c>
      <c r="E168" s="12" t="s">
        <v>64</v>
      </c>
    </row>
    <row r="169" spans="1:5" ht="18" customHeight="1" x14ac:dyDescent="0.2">
      <c r="A169" s="48"/>
      <c r="B169" s="49" t="s">
        <v>65</v>
      </c>
      <c r="C169" s="50">
        <v>0</v>
      </c>
      <c r="D169" s="50"/>
      <c r="E169" s="19">
        <v>4498.4399999999996</v>
      </c>
    </row>
    <row r="170" spans="1:5" ht="18" customHeight="1" x14ac:dyDescent="0.2">
      <c r="A170" s="13">
        <v>43742</v>
      </c>
      <c r="B170" s="14" t="s">
        <v>97</v>
      </c>
      <c r="C170" s="15">
        <v>5000</v>
      </c>
      <c r="D170" s="15"/>
      <c r="E170" s="16">
        <f>E169+C170-D170</f>
        <v>9498.4399999999987</v>
      </c>
    </row>
    <row r="171" spans="1:5" ht="18" customHeight="1" x14ac:dyDescent="0.2">
      <c r="A171" s="13">
        <v>43743</v>
      </c>
      <c r="B171" s="14" t="s">
        <v>98</v>
      </c>
      <c r="C171" s="15">
        <v>298.94</v>
      </c>
      <c r="D171" s="15"/>
      <c r="E171" s="16">
        <f t="shared" ref="E171:E190" si="5">E170+C171-D171</f>
        <v>9797.3799999999992</v>
      </c>
    </row>
    <row r="172" spans="1:5" ht="18" customHeight="1" x14ac:dyDescent="0.2">
      <c r="A172" s="13">
        <v>43742</v>
      </c>
      <c r="B172" s="14" t="s">
        <v>99</v>
      </c>
      <c r="C172" s="15"/>
      <c r="D172" s="15">
        <v>2481.98</v>
      </c>
      <c r="E172" s="16">
        <f t="shared" si="5"/>
        <v>7315.4</v>
      </c>
    </row>
    <row r="173" spans="1:5" ht="18" customHeight="1" x14ac:dyDescent="0.2">
      <c r="A173" s="13">
        <v>43742</v>
      </c>
      <c r="B173" s="14" t="s">
        <v>100</v>
      </c>
      <c r="C173" s="15"/>
      <c r="D173" s="15">
        <v>1055.5899999999999</v>
      </c>
      <c r="E173" s="16">
        <f t="shared" si="5"/>
        <v>6259.8099999999995</v>
      </c>
    </row>
    <row r="174" spans="1:5" ht="18" customHeight="1" x14ac:dyDescent="0.2">
      <c r="A174" s="13">
        <v>43742</v>
      </c>
      <c r="B174" s="14" t="s">
        <v>101</v>
      </c>
      <c r="C174" s="15"/>
      <c r="D174" s="15">
        <v>1301.32</v>
      </c>
      <c r="E174" s="16">
        <f t="shared" si="5"/>
        <v>4958.49</v>
      </c>
    </row>
    <row r="175" spans="1:5" ht="18" customHeight="1" x14ac:dyDescent="0.2">
      <c r="A175" s="13">
        <v>43742</v>
      </c>
      <c r="B175" s="14" t="s">
        <v>102</v>
      </c>
      <c r="C175" s="15"/>
      <c r="D175" s="15">
        <v>2707.51</v>
      </c>
      <c r="E175" s="16">
        <f t="shared" si="5"/>
        <v>2250.9799999999996</v>
      </c>
    </row>
    <row r="176" spans="1:5" ht="18" customHeight="1" x14ac:dyDescent="0.2">
      <c r="A176" s="13">
        <v>43742</v>
      </c>
      <c r="B176" s="14" t="s">
        <v>103</v>
      </c>
      <c r="C176" s="15"/>
      <c r="D176" s="15">
        <v>479.33</v>
      </c>
      <c r="E176" s="16">
        <f t="shared" si="5"/>
        <v>1771.6499999999996</v>
      </c>
    </row>
    <row r="177" spans="1:8" ht="18" customHeight="1" x14ac:dyDescent="0.2">
      <c r="A177" s="13">
        <v>43742</v>
      </c>
      <c r="B177" s="14" t="s">
        <v>104</v>
      </c>
      <c r="C177" s="15"/>
      <c r="D177" s="15">
        <v>1463.44</v>
      </c>
      <c r="E177" s="16">
        <f t="shared" si="5"/>
        <v>308.20999999999958</v>
      </c>
    </row>
    <row r="178" spans="1:8" ht="18" customHeight="1" x14ac:dyDescent="0.2">
      <c r="A178" s="13">
        <v>43742</v>
      </c>
      <c r="B178" s="14" t="s">
        <v>105</v>
      </c>
      <c r="C178" s="15"/>
      <c r="D178" s="15">
        <v>13</v>
      </c>
      <c r="E178" s="16">
        <f t="shared" si="5"/>
        <v>295.20999999999958</v>
      </c>
    </row>
    <row r="179" spans="1:8" ht="18" customHeight="1" x14ac:dyDescent="0.2">
      <c r="A179" s="13">
        <v>43746</v>
      </c>
      <c r="B179" s="14" t="s">
        <v>97</v>
      </c>
      <c r="C179" s="15">
        <v>1500</v>
      </c>
      <c r="D179" s="15"/>
      <c r="E179" s="16">
        <f t="shared" si="5"/>
        <v>1795.2099999999996</v>
      </c>
    </row>
    <row r="180" spans="1:8" ht="18" customHeight="1" x14ac:dyDescent="0.2">
      <c r="A180" s="13">
        <v>43746</v>
      </c>
      <c r="B180" s="14" t="s">
        <v>104</v>
      </c>
      <c r="C180" s="15"/>
      <c r="D180" s="15">
        <v>1463.44</v>
      </c>
      <c r="E180" s="16">
        <f t="shared" si="5"/>
        <v>331.76999999999953</v>
      </c>
    </row>
    <row r="181" spans="1:8" ht="18" customHeight="1" x14ac:dyDescent="0.2">
      <c r="A181" s="13">
        <v>43746</v>
      </c>
      <c r="B181" s="14" t="s">
        <v>105</v>
      </c>
      <c r="C181" s="15"/>
      <c r="D181" s="15">
        <v>1</v>
      </c>
      <c r="E181" s="16">
        <f t="shared" si="5"/>
        <v>330.76999999999953</v>
      </c>
    </row>
    <row r="182" spans="1:8" ht="18" customHeight="1" x14ac:dyDescent="0.2">
      <c r="A182" s="13">
        <v>43749</v>
      </c>
      <c r="B182" s="14" t="s">
        <v>106</v>
      </c>
      <c r="C182" s="15">
        <v>1056</v>
      </c>
      <c r="D182" s="15"/>
      <c r="E182" s="16">
        <f t="shared" si="5"/>
        <v>1386.7699999999995</v>
      </c>
    </row>
    <row r="183" spans="1:8" ht="18" customHeight="1" x14ac:dyDescent="0.2">
      <c r="A183" s="13">
        <v>43753</v>
      </c>
      <c r="B183" s="14" t="s">
        <v>97</v>
      </c>
      <c r="C183" s="15">
        <v>5000</v>
      </c>
      <c r="D183" s="15"/>
      <c r="E183" s="16">
        <f t="shared" si="5"/>
        <v>6386.7699999999995</v>
      </c>
    </row>
    <row r="184" spans="1:8" ht="18" customHeight="1" x14ac:dyDescent="0.2">
      <c r="A184" s="13">
        <v>43753</v>
      </c>
      <c r="B184" s="14" t="s">
        <v>107</v>
      </c>
      <c r="C184" s="15"/>
      <c r="D184" s="15">
        <v>765</v>
      </c>
      <c r="E184" s="16">
        <f t="shared" si="5"/>
        <v>5621.7699999999995</v>
      </c>
    </row>
    <row r="185" spans="1:8" ht="18" customHeight="1" x14ac:dyDescent="0.2">
      <c r="A185" s="13">
        <v>43753</v>
      </c>
      <c r="B185" s="14" t="s">
        <v>102</v>
      </c>
      <c r="C185" s="15"/>
      <c r="D185" s="15">
        <v>150</v>
      </c>
      <c r="E185" s="16">
        <f t="shared" si="5"/>
        <v>5471.7699999999995</v>
      </c>
    </row>
    <row r="186" spans="1:8" ht="18" customHeight="1" x14ac:dyDescent="0.2">
      <c r="A186" s="13">
        <v>43759</v>
      </c>
      <c r="B186" s="14" t="s">
        <v>102</v>
      </c>
      <c r="C186" s="15"/>
      <c r="D186" s="15">
        <v>1008</v>
      </c>
      <c r="E186" s="16">
        <f t="shared" si="5"/>
        <v>4463.7699999999995</v>
      </c>
    </row>
    <row r="187" spans="1:8" ht="18" customHeight="1" x14ac:dyDescent="0.2">
      <c r="A187" s="13">
        <v>43759</v>
      </c>
      <c r="B187" s="14" t="s">
        <v>108</v>
      </c>
      <c r="C187" s="15"/>
      <c r="D187" s="15">
        <v>829.57</v>
      </c>
      <c r="E187" s="16">
        <f t="shared" si="5"/>
        <v>3634.1999999999994</v>
      </c>
    </row>
    <row r="188" spans="1:8" ht="18" customHeight="1" x14ac:dyDescent="0.2">
      <c r="A188" s="13">
        <v>43763</v>
      </c>
      <c r="B188" s="14" t="s">
        <v>109</v>
      </c>
      <c r="C188" s="15"/>
      <c r="D188" s="15">
        <v>42</v>
      </c>
      <c r="E188" s="16">
        <f t="shared" si="5"/>
        <v>3592.1999999999994</v>
      </c>
    </row>
    <row r="189" spans="1:8" ht="18" customHeight="1" x14ac:dyDescent="0.2">
      <c r="A189" s="13">
        <v>43767</v>
      </c>
      <c r="B189" s="14" t="s">
        <v>102</v>
      </c>
      <c r="C189" s="15"/>
      <c r="D189" s="15">
        <v>95</v>
      </c>
      <c r="E189" s="16">
        <f t="shared" si="5"/>
        <v>3497.1999999999994</v>
      </c>
    </row>
    <row r="190" spans="1:8" ht="18" customHeight="1" x14ac:dyDescent="0.2">
      <c r="A190" s="13">
        <v>43767</v>
      </c>
      <c r="B190" s="14" t="s">
        <v>108</v>
      </c>
      <c r="C190" s="15"/>
      <c r="D190" s="15">
        <v>1056</v>
      </c>
      <c r="E190" s="16">
        <f t="shared" si="5"/>
        <v>2441.1999999999994</v>
      </c>
    </row>
    <row r="191" spans="1:8" ht="21.75" customHeight="1" thickBot="1" x14ac:dyDescent="0.25">
      <c r="A191" s="17" t="s">
        <v>83</v>
      </c>
      <c r="B191" s="18"/>
      <c r="C191" s="19">
        <f>SUM(C170:C190)</f>
        <v>12854.939999999999</v>
      </c>
      <c r="D191" s="19">
        <f>SUM(D170:D190)</f>
        <v>14912.18</v>
      </c>
      <c r="E191" s="19">
        <f>E169+C191-D191</f>
        <v>2441.1999999999971</v>
      </c>
      <c r="G191" t="s">
        <v>10</v>
      </c>
      <c r="H191" s="58" t="s">
        <v>10</v>
      </c>
    </row>
    <row r="192" spans="1:8" ht="21.75" customHeight="1" thickBot="1" x14ac:dyDescent="0.25">
      <c r="A192" s="30" t="s">
        <v>84</v>
      </c>
      <c r="B192" s="52" t="s">
        <v>85</v>
      </c>
      <c r="C192" s="32">
        <f>C170+C179+C183</f>
        <v>11500</v>
      </c>
      <c r="D192" s="32">
        <v>0</v>
      </c>
      <c r="E192" s="33"/>
      <c r="H192" t="s">
        <v>10</v>
      </c>
    </row>
    <row r="194" spans="1:5" ht="13.5" thickBot="1" x14ac:dyDescent="0.25"/>
    <row r="195" spans="1:5" s="63" customFormat="1" ht="23.25" customHeight="1" thickBot="1" x14ac:dyDescent="0.25">
      <c r="A195" s="59" t="s">
        <v>110</v>
      </c>
      <c r="B195" s="60"/>
      <c r="C195" s="60"/>
      <c r="D195" s="61"/>
      <c r="E195" s="62">
        <f>E191+E164+E150+E137+E96</f>
        <v>12493.22999999999</v>
      </c>
    </row>
  </sheetData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2020-03-11T17:38:31Z</dcterms:created>
  <dcterms:modified xsi:type="dcterms:W3CDTF">2020-03-11T17:39:34Z</dcterms:modified>
</cp:coreProperties>
</file>