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\AçãoSolidária\Abrigo\Financ\"/>
    </mc:Choice>
  </mc:AlternateContent>
  <xr:revisionPtr revIDLastSave="0" documentId="8_{92DB7F92-557D-43A1-82A6-872DAECD062B}" xr6:coauthVersionLast="44" xr6:coauthVersionMax="44" xr10:uidLastSave="{00000000-0000-0000-0000-000000000000}"/>
  <bookViews>
    <workbookView xWindow="-120" yWindow="-120" windowWidth="25440" windowHeight="15540" xr2:uid="{E8F5DA39-41D9-4841-9E4F-95C05160E0C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2" i="1" l="1"/>
  <c r="E171" i="1"/>
  <c r="E175" i="1" s="1"/>
  <c r="D171" i="1"/>
  <c r="C171" i="1"/>
  <c r="E154" i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D149" i="1"/>
  <c r="C149" i="1"/>
  <c r="D148" i="1"/>
  <c r="C148" i="1"/>
  <c r="E148" i="1" s="1"/>
  <c r="E136" i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D130" i="1"/>
  <c r="D129" i="1"/>
  <c r="C129" i="1"/>
  <c r="E129" i="1" s="1"/>
  <c r="E125" i="1"/>
  <c r="E126" i="1" s="1"/>
  <c r="E127" i="1" s="1"/>
  <c r="E128" i="1" s="1"/>
  <c r="D119" i="1"/>
  <c r="C119" i="1"/>
  <c r="D118" i="1"/>
  <c r="E118" i="1" s="1"/>
  <c r="C118" i="1"/>
  <c r="E88" i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81" i="1"/>
  <c r="D81" i="1"/>
  <c r="C81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</calcChain>
</file>

<file path=xl/sharedStrings.xml><?xml version="1.0" encoding="utf-8"?>
<sst xmlns="http://schemas.openxmlformats.org/spreadsheetml/2006/main" count="190" uniqueCount="101">
  <si>
    <t>CNPJ 02.390.402/0001-75</t>
  </si>
  <si>
    <t>Quadra 89 Lote A - Parque Mingone - Luziânia - GO</t>
  </si>
  <si>
    <t xml:space="preserve"> CAIXA DINHEIRO - RECEITAS E DESPESAS - JULHO   2019 </t>
  </si>
  <si>
    <t>RESUMO DE DESPESAS DO CAIXA</t>
  </si>
  <si>
    <t>DIA</t>
  </si>
  <si>
    <t>DESCRIÇÃO</t>
  </si>
  <si>
    <t>CRÉDITO</t>
  </si>
  <si>
    <t>DÉBITO</t>
  </si>
  <si>
    <t>SALDO</t>
  </si>
  <si>
    <t>Saldo Anterior</t>
  </si>
  <si>
    <t xml:space="preserve"> </t>
  </si>
  <si>
    <t>TRANS. CEF X CAIXA DINHEIRO</t>
  </si>
  <si>
    <t xml:space="preserve">ATACADAO S.A </t>
  </si>
  <si>
    <t xml:space="preserve">SARW COMERCIAL DE ALIMENTOS LTDA </t>
  </si>
  <si>
    <t xml:space="preserve">AUTO POSTO JARDIN INGA LTDA </t>
  </si>
  <si>
    <t xml:space="preserve">AUTO POSTO MASUT I </t>
  </si>
  <si>
    <t xml:space="preserve">AUTO POSTO DOM VITAL II LTDA </t>
  </si>
  <si>
    <t xml:space="preserve">ECT EMP.BRAS DE CORREIOS E TELEGRAMAS </t>
  </si>
  <si>
    <t xml:space="preserve">BAZAR </t>
  </si>
  <si>
    <t xml:space="preserve">AUTO POSTO MASUT I LTDA </t>
  </si>
  <si>
    <t>TX ASSOCIADO JOAO MENEZES</t>
  </si>
  <si>
    <t xml:space="preserve">DIA A DIA -LUZIANIA </t>
  </si>
  <si>
    <t xml:space="preserve">SERGIO DE OLIVEIRA </t>
  </si>
  <si>
    <t xml:space="preserve">COM.DE ALIMENTOS  BELEM E SILVA </t>
  </si>
  <si>
    <t xml:space="preserve">MARINA SANTANA DO AMARAL </t>
  </si>
  <si>
    <t xml:space="preserve">SANPERES FILIAL </t>
  </si>
  <si>
    <t xml:space="preserve">AUTO POSTO PARK JK  LTDA </t>
  </si>
  <si>
    <t xml:space="preserve">OI EMBRATEL </t>
  </si>
  <si>
    <t xml:space="preserve">SILVA ABREU &amp; RORIZ LTDA </t>
  </si>
  <si>
    <t>SENDAS DISTRIBUIDORA  S/A</t>
  </si>
  <si>
    <t xml:space="preserve">TELECOM </t>
  </si>
  <si>
    <t>AUTO POSTO MASUT I</t>
  </si>
  <si>
    <t xml:space="preserve">DETRAN </t>
  </si>
  <si>
    <t>DETRAN GO</t>
  </si>
  <si>
    <t xml:space="preserve">DETRAN /KOMBI </t>
  </si>
  <si>
    <t xml:space="preserve">DROGARIA SANTA MARIA </t>
  </si>
  <si>
    <t>DETRAN DF</t>
  </si>
  <si>
    <t xml:space="preserve">DROGAVIDA </t>
  </si>
  <si>
    <t>COM.DE CARNES INGA LTDA -ME</t>
  </si>
  <si>
    <t xml:space="preserve">COM. DE ALIMENTOS BELEM E SILVA </t>
  </si>
  <si>
    <t xml:space="preserve">NATURALGAS COMERCIO DE GAS LTDA </t>
  </si>
  <si>
    <t xml:space="preserve">ODONTOCOMPANY/ PEDRO HENRIQUE FERNANDES </t>
  </si>
  <si>
    <t xml:space="preserve">ODONTOCOMPANY/ FRANCISCA MOREIRA  </t>
  </si>
  <si>
    <t xml:space="preserve">COMERCIAL DE EMBALAGEM SANDRA LTDA </t>
  </si>
  <si>
    <t>ABA</t>
  </si>
  <si>
    <t xml:space="preserve">RECIBO VT BRENDA E PEDRO </t>
  </si>
  <si>
    <t xml:space="preserve">ESCOLA ESPIRITA GILSON DE MENDONÇA HENRIQUES </t>
  </si>
  <si>
    <t>TOTAL</t>
  </si>
  <si>
    <t xml:space="preserve">Controle de Banco do Brasil AG 0941-5 CC 28.443-2  </t>
  </si>
  <si>
    <t>Dia</t>
  </si>
  <si>
    <t>Descrição</t>
  </si>
  <si>
    <t>Crédito</t>
  </si>
  <si>
    <t>Débito</t>
  </si>
  <si>
    <t>Saldo</t>
  </si>
  <si>
    <t>SALDO ANTERIOR</t>
  </si>
  <si>
    <t>1239 5854-8 C S FACE JESUS</t>
  </si>
  <si>
    <t xml:space="preserve">470 Transfer?ncia enviada </t>
  </si>
  <si>
    <t>ALAIDE RODRIGU</t>
  </si>
  <si>
    <t>Doação Associados</t>
  </si>
  <si>
    <t>DORACY C REIS</t>
  </si>
  <si>
    <t>393 TED Transf.Eletr.Disponiv</t>
  </si>
  <si>
    <t xml:space="preserve">438 TED </t>
  </si>
  <si>
    <t>Tarifa TED</t>
  </si>
  <si>
    <t>FGTS ARRECADACAO GRF</t>
  </si>
  <si>
    <t>JOSE CARLOS SA</t>
  </si>
  <si>
    <t>PETRINA RODRIG</t>
  </si>
  <si>
    <t>104 0804 002390402000175 COMUNIDADE DA</t>
  </si>
  <si>
    <t>172574740001-16 FUNDO MUNICIPAL DE ASS</t>
  </si>
  <si>
    <t>RFB- DARF PRETO CALCULADO</t>
  </si>
  <si>
    <t>196 INSS Arrecadação</t>
  </si>
  <si>
    <t xml:space="preserve">364 Pagto conta telefone </t>
  </si>
  <si>
    <t>Seguro Carro</t>
  </si>
  <si>
    <t>MITRA DIOCESAN</t>
  </si>
  <si>
    <t>Total</t>
  </si>
  <si>
    <t>Transferências</t>
  </si>
  <si>
    <t>Movimentação entre CC</t>
  </si>
  <si>
    <t xml:space="preserve">Controle de Banco do Brasil AG 0941-5 CC 44883-4  </t>
  </si>
  <si>
    <t>Manutenção CC</t>
  </si>
  <si>
    <t>C S FACE JESUS</t>
  </si>
  <si>
    <t xml:space="preserve">Controle de Banco do Brasil AG 1239-4 CC 5854-8 </t>
  </si>
  <si>
    <t>000 Saldo Anterior</t>
  </si>
  <si>
    <t>02/08 0941 28443-2 C S FACE JESUS</t>
  </si>
  <si>
    <t>435 Tarifa Pacote de Servi?os</t>
  </si>
  <si>
    <t xml:space="preserve">345 BB Renda Fixa 500 </t>
  </si>
  <si>
    <t xml:space="preserve">870 Transfer?ncia recebida </t>
  </si>
  <si>
    <t xml:space="preserve">Controle de CEF AG 0804 CC 1833-9  </t>
  </si>
  <si>
    <t>ELOA PAULO DE SOUZA</t>
  </si>
  <si>
    <t>JURIVE CRISOSTOMO CAVALCANTE</t>
  </si>
  <si>
    <t>LUCELITA DE OLIVEIRA DE MATOS</t>
  </si>
  <si>
    <t>TR TEV IBC</t>
  </si>
  <si>
    <t>CRED TED</t>
  </si>
  <si>
    <t>CRED PAO E</t>
  </si>
  <si>
    <t>ELEN BARROS AVELLAR</t>
  </si>
  <si>
    <t>JAIRO LIMA SOUZA</t>
  </si>
  <si>
    <t>JANILMA DE CARVALHO CASTRO</t>
  </si>
  <si>
    <t>MARIA NATALIA S SANTOS</t>
  </si>
  <si>
    <t>MARIA PIEDADE VIEIRA SENA</t>
  </si>
  <si>
    <t>MARILENE DE CARVALHO</t>
  </si>
  <si>
    <t>PANIFICADORA E LANCHONETE INGA E</t>
  </si>
  <si>
    <t>MANUT CTA</t>
  </si>
  <si>
    <t>SALDO TOTAL DO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</si>
</sst>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R_$_ _-;\-* #,##0.00\ _R_$_ _-;_-* &quot;-&quot;??\ _R_$_ 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3F3F3F"/>
      <name val="Arial"/>
      <family val="2"/>
    </font>
    <font>
      <sz val="10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2" xfId="1" applyFont="1" applyBorder="1" applyAlignment="1">
      <alignment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6" fillId="0" borderId="6" xfId="2" applyNumberFormat="1" applyFont="1" applyBorder="1" applyAlignment="1">
      <alignment vertical="center"/>
    </xf>
    <xf numFmtId="39" fontId="6" fillId="0" borderId="6" xfId="2" applyNumberFormat="1" applyFont="1" applyBorder="1" applyAlignment="1">
      <alignment vertical="center"/>
    </xf>
    <xf numFmtId="43" fontId="0" fillId="0" borderId="0" xfId="0" applyNumberForma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1" fillId="0" borderId="11" xfId="1" applyBorder="1" applyAlignment="1">
      <alignment horizontal="center" vertical="center"/>
    </xf>
    <xf numFmtId="43" fontId="1" fillId="0" borderId="12" xfId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6" fillId="0" borderId="6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8" fillId="2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43" fontId="1" fillId="0" borderId="11" xfId="1" applyBorder="1" applyAlignment="1">
      <alignment horizontal="center"/>
    </xf>
    <xf numFmtId="43" fontId="1" fillId="0" borderId="12" xfId="1" applyBorder="1" applyAlignment="1">
      <alignment horizontal="center"/>
    </xf>
    <xf numFmtId="4" fontId="6" fillId="0" borderId="6" xfId="2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3" fontId="7" fillId="0" borderId="4" xfId="1" applyFont="1" applyBorder="1" applyAlignment="1">
      <alignment horizontal="left" vertical="center"/>
    </xf>
    <xf numFmtId="43" fontId="7" fillId="0" borderId="5" xfId="1" applyFont="1" applyBorder="1" applyAlignment="1">
      <alignment horizontal="left" vertic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43" fontId="5" fillId="0" borderId="0" xfId="1" applyFont="1"/>
    <xf numFmtId="43" fontId="5" fillId="0" borderId="2" xfId="1" applyFont="1" applyBorder="1"/>
    <xf numFmtId="0" fontId="0" fillId="0" borderId="1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3" fontId="7" fillId="0" borderId="0" xfId="1" applyFont="1" applyAlignment="1">
      <alignment horizontal="left" vertical="center"/>
    </xf>
    <xf numFmtId="43" fontId="7" fillId="0" borderId="2" xfId="1" applyFont="1" applyBorder="1" applyAlignment="1">
      <alignment horizontal="left" vertical="center"/>
    </xf>
    <xf numFmtId="14" fontId="9" fillId="2" borderId="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43" fontId="7" fillId="0" borderId="14" xfId="1" applyFont="1" applyBorder="1" applyAlignment="1">
      <alignment vertical="center"/>
    </xf>
    <xf numFmtId="0" fontId="0" fillId="0" borderId="0" xfId="0" applyAlignment="1">
      <alignment vertical="center"/>
    </xf>
  </cellXfs>
  <cellStyles count="3">
    <cellStyle name="Normal" xfId="0" builtinId="0"/>
    <cellStyle name="Vírgula" xfId="1" builtinId="3"/>
    <cellStyle name="Vírgula 7" xfId="2" xr:uid="{B70CF0FF-6543-4134-B1B6-E0392C6E8B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9FDA-AB92-49AD-BB0C-BF95FD91044D}">
  <dimension ref="A1:F175"/>
  <sheetViews>
    <sheetView tabSelected="1" workbookViewId="0">
      <selection activeCell="B12" sqref="B12"/>
    </sheetView>
  </sheetViews>
  <sheetFormatPr defaultRowHeight="12.75" x14ac:dyDescent="0.2"/>
  <cols>
    <col min="1" max="1" width="11.85546875" customWidth="1"/>
    <col min="2" max="2" width="51.140625" customWidth="1"/>
    <col min="3" max="5" width="23.42578125" customWidth="1"/>
  </cols>
  <sheetData>
    <row r="1" spans="1:5" ht="24.75" customHeight="1" x14ac:dyDescent="0.2">
      <c r="A1" s="1" t="s">
        <v>0</v>
      </c>
      <c r="B1" s="2"/>
      <c r="C1" s="2"/>
      <c r="D1" s="2"/>
      <c r="E1" s="3"/>
    </row>
    <row r="2" spans="1:5" ht="24.75" customHeight="1" x14ac:dyDescent="0.2">
      <c r="A2" s="4" t="s">
        <v>1</v>
      </c>
      <c r="B2" s="5"/>
      <c r="C2" s="5"/>
      <c r="D2" s="5"/>
      <c r="E2" s="6"/>
    </row>
    <row r="3" spans="1:5" ht="24.75" customHeight="1" thickBot="1" x14ac:dyDescent="0.25">
      <c r="A3" s="7" t="s">
        <v>2</v>
      </c>
      <c r="B3" s="8"/>
      <c r="C3" s="8"/>
      <c r="D3" s="8"/>
      <c r="E3" s="9"/>
    </row>
    <row r="4" spans="1:5" ht="63.75" customHeight="1" x14ac:dyDescent="0.2">
      <c r="A4" s="10" t="s">
        <v>3</v>
      </c>
      <c r="B4" s="10"/>
      <c r="C4" s="10"/>
      <c r="D4" s="10"/>
      <c r="E4" s="10"/>
    </row>
    <row r="5" spans="1:5" ht="20.25" customHeight="1" x14ac:dyDescent="0.2">
      <c r="A5" s="11" t="s">
        <v>4</v>
      </c>
      <c r="B5" s="11" t="s">
        <v>5</v>
      </c>
      <c r="C5" s="12" t="s">
        <v>6</v>
      </c>
      <c r="D5" s="12" t="s">
        <v>7</v>
      </c>
      <c r="E5" s="12" t="s">
        <v>8</v>
      </c>
    </row>
    <row r="6" spans="1:5" ht="15" customHeight="1" x14ac:dyDescent="0.2">
      <c r="A6" s="13"/>
      <c r="B6" s="14" t="s">
        <v>9</v>
      </c>
      <c r="C6" s="15"/>
      <c r="D6" s="15" t="s">
        <v>10</v>
      </c>
      <c r="E6" s="16">
        <v>-157.41</v>
      </c>
    </row>
    <row r="7" spans="1:5" ht="17.25" customHeight="1" x14ac:dyDescent="0.2">
      <c r="A7" s="13">
        <v>43647</v>
      </c>
      <c r="B7" s="14" t="s">
        <v>11</v>
      </c>
      <c r="C7" s="15">
        <v>1502.99</v>
      </c>
      <c r="D7" s="15"/>
      <c r="E7" s="16">
        <f>E6+C7-D7</f>
        <v>1345.58</v>
      </c>
    </row>
    <row r="8" spans="1:5" ht="17.25" customHeight="1" x14ac:dyDescent="0.2">
      <c r="A8" s="13">
        <v>43647</v>
      </c>
      <c r="B8" s="14" t="s">
        <v>12</v>
      </c>
      <c r="C8" s="15"/>
      <c r="D8" s="15">
        <v>853.98</v>
      </c>
      <c r="E8" s="16">
        <f t="shared" ref="E8:E71" si="0">E7+C8-D8</f>
        <v>491.59999999999991</v>
      </c>
    </row>
    <row r="9" spans="1:5" ht="17.25" customHeight="1" x14ac:dyDescent="0.2">
      <c r="A9" s="13">
        <v>43647</v>
      </c>
      <c r="B9" s="14" t="s">
        <v>13</v>
      </c>
      <c r="C9" s="15"/>
      <c r="D9" s="15">
        <v>16.96</v>
      </c>
      <c r="E9" s="16">
        <f t="shared" si="0"/>
        <v>474.63999999999993</v>
      </c>
    </row>
    <row r="10" spans="1:5" ht="17.25" customHeight="1" x14ac:dyDescent="0.2">
      <c r="A10" s="13">
        <v>43647</v>
      </c>
      <c r="B10" s="14" t="s">
        <v>12</v>
      </c>
      <c r="C10" s="15"/>
      <c r="D10" s="15">
        <v>146.38999999999999</v>
      </c>
      <c r="E10" s="16">
        <f t="shared" si="0"/>
        <v>328.24999999999994</v>
      </c>
    </row>
    <row r="11" spans="1:5" ht="17.25" customHeight="1" x14ac:dyDescent="0.2">
      <c r="A11" s="13">
        <v>43647</v>
      </c>
      <c r="B11" s="14" t="s">
        <v>14</v>
      </c>
      <c r="C11" s="15"/>
      <c r="D11" s="15">
        <v>50</v>
      </c>
      <c r="E11" s="16">
        <f t="shared" si="0"/>
        <v>278.24999999999994</v>
      </c>
    </row>
    <row r="12" spans="1:5" ht="17.25" customHeight="1" x14ac:dyDescent="0.2">
      <c r="A12" s="13">
        <v>43647</v>
      </c>
      <c r="B12" s="14" t="s">
        <v>15</v>
      </c>
      <c r="C12" s="15"/>
      <c r="D12" s="15">
        <v>30</v>
      </c>
      <c r="E12" s="16">
        <f t="shared" si="0"/>
        <v>248.24999999999994</v>
      </c>
    </row>
    <row r="13" spans="1:5" ht="17.25" customHeight="1" x14ac:dyDescent="0.2">
      <c r="A13" s="13">
        <v>43647</v>
      </c>
      <c r="B13" s="14" t="s">
        <v>16</v>
      </c>
      <c r="C13" s="15"/>
      <c r="D13" s="15">
        <v>20</v>
      </c>
      <c r="E13" s="16">
        <f t="shared" si="0"/>
        <v>228.24999999999994</v>
      </c>
    </row>
    <row r="14" spans="1:5" ht="17.25" customHeight="1" x14ac:dyDescent="0.2">
      <c r="A14" s="13">
        <v>43648</v>
      </c>
      <c r="B14" s="14" t="s">
        <v>17</v>
      </c>
      <c r="C14" s="15"/>
      <c r="D14" s="15">
        <v>28.45</v>
      </c>
      <c r="E14" s="16">
        <f t="shared" si="0"/>
        <v>199.79999999999995</v>
      </c>
    </row>
    <row r="15" spans="1:5" ht="17.25" customHeight="1" x14ac:dyDescent="0.2">
      <c r="A15" s="13">
        <v>43649</v>
      </c>
      <c r="B15" s="14" t="s">
        <v>18</v>
      </c>
      <c r="C15" s="15">
        <v>335</v>
      </c>
      <c r="D15" s="15"/>
      <c r="E15" s="16">
        <f t="shared" si="0"/>
        <v>534.79999999999995</v>
      </c>
    </row>
    <row r="16" spans="1:5" ht="17.25" customHeight="1" x14ac:dyDescent="0.2">
      <c r="A16" s="13">
        <v>43649</v>
      </c>
      <c r="B16" s="14" t="s">
        <v>13</v>
      </c>
      <c r="C16" s="15"/>
      <c r="D16" s="15">
        <v>29.98</v>
      </c>
      <c r="E16" s="16">
        <f t="shared" si="0"/>
        <v>504.81999999999994</v>
      </c>
    </row>
    <row r="17" spans="1:5" ht="17.25" customHeight="1" x14ac:dyDescent="0.2">
      <c r="A17" s="13">
        <v>43650</v>
      </c>
      <c r="B17" s="14" t="s">
        <v>19</v>
      </c>
      <c r="C17" s="15"/>
      <c r="D17" s="15">
        <v>50</v>
      </c>
      <c r="E17" s="16">
        <f t="shared" si="0"/>
        <v>454.81999999999994</v>
      </c>
    </row>
    <row r="18" spans="1:5" ht="17.25" customHeight="1" x14ac:dyDescent="0.2">
      <c r="A18" s="13">
        <v>43651</v>
      </c>
      <c r="B18" s="14" t="s">
        <v>20</v>
      </c>
      <c r="C18" s="15">
        <v>203.38</v>
      </c>
      <c r="D18" s="15"/>
      <c r="E18" s="16">
        <f t="shared" si="0"/>
        <v>658.19999999999993</v>
      </c>
    </row>
    <row r="19" spans="1:5" ht="17.25" customHeight="1" x14ac:dyDescent="0.2">
      <c r="A19" s="13">
        <v>43651</v>
      </c>
      <c r="B19" s="14" t="s">
        <v>21</v>
      </c>
      <c r="C19" s="15"/>
      <c r="D19" s="15">
        <v>203.38</v>
      </c>
      <c r="E19" s="16">
        <f t="shared" si="0"/>
        <v>454.81999999999994</v>
      </c>
    </row>
    <row r="20" spans="1:5" ht="17.25" customHeight="1" x14ac:dyDescent="0.2">
      <c r="A20" s="13">
        <v>43651</v>
      </c>
      <c r="B20" s="14" t="s">
        <v>19</v>
      </c>
      <c r="C20" s="15"/>
      <c r="D20" s="15">
        <v>45</v>
      </c>
      <c r="E20" s="16">
        <f t="shared" si="0"/>
        <v>409.81999999999994</v>
      </c>
    </row>
    <row r="21" spans="1:5" ht="17.25" customHeight="1" x14ac:dyDescent="0.2">
      <c r="A21" s="13">
        <v>43651</v>
      </c>
      <c r="B21" s="14" t="s">
        <v>19</v>
      </c>
      <c r="C21" s="15"/>
      <c r="D21" s="15">
        <v>12</v>
      </c>
      <c r="E21" s="16">
        <f t="shared" si="0"/>
        <v>397.81999999999994</v>
      </c>
    </row>
    <row r="22" spans="1:5" ht="17.25" customHeight="1" x14ac:dyDescent="0.2">
      <c r="A22" s="13">
        <v>43652</v>
      </c>
      <c r="B22" s="14" t="s">
        <v>18</v>
      </c>
      <c r="C22" s="15">
        <v>461</v>
      </c>
      <c r="D22" s="15"/>
      <c r="E22" s="16">
        <f t="shared" si="0"/>
        <v>858.81999999999994</v>
      </c>
    </row>
    <row r="23" spans="1:5" ht="17.25" customHeight="1" x14ac:dyDescent="0.2">
      <c r="A23" s="13">
        <v>43652</v>
      </c>
      <c r="B23" s="14" t="s">
        <v>22</v>
      </c>
      <c r="C23" s="15"/>
      <c r="D23" s="15">
        <v>107.4</v>
      </c>
      <c r="E23" s="16">
        <f t="shared" si="0"/>
        <v>751.42</v>
      </c>
    </row>
    <row r="24" spans="1:5" ht="17.25" customHeight="1" x14ac:dyDescent="0.2">
      <c r="A24" s="13">
        <v>43652</v>
      </c>
      <c r="B24" s="14" t="s">
        <v>23</v>
      </c>
      <c r="C24" s="15"/>
      <c r="D24" s="15">
        <v>4.75</v>
      </c>
      <c r="E24" s="16">
        <f t="shared" si="0"/>
        <v>746.67</v>
      </c>
    </row>
    <row r="25" spans="1:5" ht="17.25" customHeight="1" x14ac:dyDescent="0.2">
      <c r="A25" s="13">
        <v>43652</v>
      </c>
      <c r="B25" s="14" t="s">
        <v>13</v>
      </c>
      <c r="C25" s="15"/>
      <c r="D25" s="15">
        <v>46.99</v>
      </c>
      <c r="E25" s="16">
        <f t="shared" si="0"/>
        <v>699.68</v>
      </c>
    </row>
    <row r="26" spans="1:5" ht="17.25" customHeight="1" x14ac:dyDescent="0.2">
      <c r="A26" s="13">
        <v>43652</v>
      </c>
      <c r="B26" s="14" t="s">
        <v>23</v>
      </c>
      <c r="C26" s="15"/>
      <c r="D26" s="15">
        <v>3.49</v>
      </c>
      <c r="E26" s="16">
        <f t="shared" si="0"/>
        <v>696.18999999999994</v>
      </c>
    </row>
    <row r="27" spans="1:5" ht="17.25" customHeight="1" x14ac:dyDescent="0.2">
      <c r="A27" s="13">
        <v>43652</v>
      </c>
      <c r="B27" s="14" t="s">
        <v>24</v>
      </c>
      <c r="C27" s="15"/>
      <c r="D27" s="15">
        <v>42.88</v>
      </c>
      <c r="E27" s="16">
        <f t="shared" si="0"/>
        <v>653.30999999999995</v>
      </c>
    </row>
    <row r="28" spans="1:5" ht="17.25" customHeight="1" x14ac:dyDescent="0.2">
      <c r="A28" s="13">
        <v>43654</v>
      </c>
      <c r="B28" s="14" t="s">
        <v>25</v>
      </c>
      <c r="C28" s="15"/>
      <c r="D28" s="15">
        <v>108</v>
      </c>
      <c r="E28" s="16">
        <f t="shared" si="0"/>
        <v>545.30999999999995</v>
      </c>
    </row>
    <row r="29" spans="1:5" ht="17.25" customHeight="1" x14ac:dyDescent="0.2">
      <c r="A29" s="13">
        <v>43655</v>
      </c>
      <c r="B29" s="14" t="s">
        <v>18</v>
      </c>
      <c r="C29" s="15">
        <v>100</v>
      </c>
      <c r="D29" s="15"/>
      <c r="E29" s="16">
        <f t="shared" si="0"/>
        <v>645.30999999999995</v>
      </c>
    </row>
    <row r="30" spans="1:5" ht="17.25" customHeight="1" x14ac:dyDescent="0.2">
      <c r="A30" s="13">
        <v>43655</v>
      </c>
      <c r="B30" s="14" t="s">
        <v>26</v>
      </c>
      <c r="C30" s="15"/>
      <c r="D30" s="15">
        <v>50</v>
      </c>
      <c r="E30" s="16">
        <f t="shared" si="0"/>
        <v>595.30999999999995</v>
      </c>
    </row>
    <row r="31" spans="1:5" ht="17.25" customHeight="1" x14ac:dyDescent="0.2">
      <c r="A31" s="13">
        <v>43655</v>
      </c>
      <c r="B31" s="14" t="s">
        <v>27</v>
      </c>
      <c r="C31" s="15"/>
      <c r="D31" s="15">
        <v>66.27</v>
      </c>
      <c r="E31" s="16">
        <f t="shared" si="0"/>
        <v>529.04</v>
      </c>
    </row>
    <row r="32" spans="1:5" ht="17.25" customHeight="1" x14ac:dyDescent="0.2">
      <c r="A32" s="13">
        <v>43655</v>
      </c>
      <c r="B32" s="14" t="s">
        <v>28</v>
      </c>
      <c r="C32" s="15"/>
      <c r="D32" s="15">
        <v>17</v>
      </c>
      <c r="E32" s="16">
        <f t="shared" si="0"/>
        <v>512.04</v>
      </c>
    </row>
    <row r="33" spans="1:5" ht="17.25" customHeight="1" x14ac:dyDescent="0.2">
      <c r="A33" s="13">
        <v>43656</v>
      </c>
      <c r="B33" s="14" t="s">
        <v>18</v>
      </c>
      <c r="C33" s="15">
        <v>267</v>
      </c>
      <c r="D33" s="15"/>
      <c r="E33" s="16">
        <f t="shared" si="0"/>
        <v>779.04</v>
      </c>
    </row>
    <row r="34" spans="1:5" ht="17.25" customHeight="1" x14ac:dyDescent="0.2">
      <c r="A34" s="13">
        <v>43656</v>
      </c>
      <c r="B34" s="14" t="s">
        <v>29</v>
      </c>
      <c r="C34" s="15"/>
      <c r="D34" s="15">
        <v>38.549999999999997</v>
      </c>
      <c r="E34" s="16">
        <f t="shared" si="0"/>
        <v>740.49</v>
      </c>
    </row>
    <row r="35" spans="1:5" ht="17.25" customHeight="1" x14ac:dyDescent="0.2">
      <c r="A35" s="13">
        <v>43656</v>
      </c>
      <c r="B35" s="14" t="s">
        <v>30</v>
      </c>
      <c r="C35" s="15"/>
      <c r="D35" s="15">
        <v>60.2</v>
      </c>
      <c r="E35" s="16">
        <f t="shared" si="0"/>
        <v>680.29</v>
      </c>
    </row>
    <row r="36" spans="1:5" ht="17.25" customHeight="1" x14ac:dyDescent="0.2">
      <c r="A36" s="13">
        <v>43657</v>
      </c>
      <c r="B36" s="14" t="s">
        <v>31</v>
      </c>
      <c r="C36" s="15"/>
      <c r="D36" s="15">
        <v>70</v>
      </c>
      <c r="E36" s="16">
        <f t="shared" si="0"/>
        <v>610.29</v>
      </c>
    </row>
    <row r="37" spans="1:5" ht="17.25" customHeight="1" x14ac:dyDescent="0.2">
      <c r="A37" s="13">
        <v>43657</v>
      </c>
      <c r="B37" s="14" t="s">
        <v>32</v>
      </c>
      <c r="C37" s="15"/>
      <c r="D37" s="15">
        <v>1357.33</v>
      </c>
      <c r="E37" s="16">
        <f t="shared" si="0"/>
        <v>-747.04</v>
      </c>
    </row>
    <row r="38" spans="1:5" ht="17.25" customHeight="1" x14ac:dyDescent="0.2">
      <c r="A38" s="13">
        <v>43658</v>
      </c>
      <c r="B38" s="14" t="s">
        <v>11</v>
      </c>
      <c r="C38" s="15">
        <v>1357.33</v>
      </c>
      <c r="D38" s="15"/>
      <c r="E38" s="16">
        <f t="shared" si="0"/>
        <v>610.29</v>
      </c>
    </row>
    <row r="39" spans="1:5" ht="17.25" customHeight="1" x14ac:dyDescent="0.2">
      <c r="A39" s="13">
        <v>43660</v>
      </c>
      <c r="B39" s="14" t="s">
        <v>23</v>
      </c>
      <c r="C39" s="15"/>
      <c r="D39" s="15">
        <v>7.28</v>
      </c>
      <c r="E39" s="16">
        <f t="shared" si="0"/>
        <v>603.01</v>
      </c>
    </row>
    <row r="40" spans="1:5" ht="17.25" customHeight="1" x14ac:dyDescent="0.2">
      <c r="A40" s="13">
        <v>43661</v>
      </c>
      <c r="B40" s="14" t="s">
        <v>18</v>
      </c>
      <c r="C40" s="15">
        <v>70</v>
      </c>
      <c r="D40" s="15"/>
      <c r="E40" s="16">
        <f t="shared" si="0"/>
        <v>673.01</v>
      </c>
    </row>
    <row r="41" spans="1:5" ht="17.25" customHeight="1" x14ac:dyDescent="0.2">
      <c r="A41" s="13">
        <v>43661</v>
      </c>
      <c r="B41" s="14" t="s">
        <v>15</v>
      </c>
      <c r="C41" s="15"/>
      <c r="D41" s="15">
        <v>50</v>
      </c>
      <c r="E41" s="16">
        <f t="shared" si="0"/>
        <v>623.01</v>
      </c>
    </row>
    <row r="42" spans="1:5" ht="17.25" customHeight="1" x14ac:dyDescent="0.2">
      <c r="A42" s="13">
        <v>43661</v>
      </c>
      <c r="B42" s="14" t="s">
        <v>15</v>
      </c>
      <c r="C42" s="15"/>
      <c r="D42" s="15">
        <v>30</v>
      </c>
      <c r="E42" s="16">
        <f t="shared" si="0"/>
        <v>593.01</v>
      </c>
    </row>
    <row r="43" spans="1:5" ht="17.25" customHeight="1" x14ac:dyDescent="0.2">
      <c r="A43" s="13">
        <v>43662</v>
      </c>
      <c r="B43" s="14" t="s">
        <v>18</v>
      </c>
      <c r="C43" s="15">
        <v>91</v>
      </c>
      <c r="D43" s="15"/>
      <c r="E43" s="16">
        <f t="shared" si="0"/>
        <v>684.01</v>
      </c>
    </row>
    <row r="44" spans="1:5" ht="17.25" customHeight="1" x14ac:dyDescent="0.2">
      <c r="A44" s="13">
        <v>43662</v>
      </c>
      <c r="B44" s="14" t="s">
        <v>31</v>
      </c>
      <c r="C44" s="15"/>
      <c r="D44" s="15">
        <v>100</v>
      </c>
      <c r="E44" s="16">
        <f t="shared" si="0"/>
        <v>584.01</v>
      </c>
    </row>
    <row r="45" spans="1:5" ht="17.25" customHeight="1" x14ac:dyDescent="0.2">
      <c r="A45" s="13">
        <v>43662</v>
      </c>
      <c r="B45" s="14" t="s">
        <v>33</v>
      </c>
      <c r="C45" s="15"/>
      <c r="D45" s="15">
        <v>309.93</v>
      </c>
      <c r="E45" s="16">
        <f t="shared" si="0"/>
        <v>274.08</v>
      </c>
    </row>
    <row r="46" spans="1:5" ht="17.25" customHeight="1" x14ac:dyDescent="0.2">
      <c r="A46" s="13">
        <v>43663</v>
      </c>
      <c r="B46" s="14" t="s">
        <v>18</v>
      </c>
      <c r="C46" s="15">
        <v>91</v>
      </c>
      <c r="D46" s="15"/>
      <c r="E46" s="16">
        <f t="shared" si="0"/>
        <v>365.08</v>
      </c>
    </row>
    <row r="47" spans="1:5" ht="17.25" customHeight="1" x14ac:dyDescent="0.2">
      <c r="A47" s="13">
        <v>43663</v>
      </c>
      <c r="B47" s="14" t="s">
        <v>34</v>
      </c>
      <c r="C47" s="15"/>
      <c r="D47" s="15">
        <v>69.239999999999995</v>
      </c>
      <c r="E47" s="16">
        <f t="shared" si="0"/>
        <v>295.83999999999997</v>
      </c>
    </row>
    <row r="48" spans="1:5" ht="17.25" customHeight="1" x14ac:dyDescent="0.2">
      <c r="A48" s="13">
        <v>43663</v>
      </c>
      <c r="B48" s="14" t="s">
        <v>35</v>
      </c>
      <c r="C48" s="15"/>
      <c r="D48" s="15">
        <v>5</v>
      </c>
      <c r="E48" s="16">
        <f t="shared" si="0"/>
        <v>290.83999999999997</v>
      </c>
    </row>
    <row r="49" spans="1:5" ht="17.25" customHeight="1" x14ac:dyDescent="0.2">
      <c r="A49" s="13">
        <v>43664</v>
      </c>
      <c r="B49" s="14" t="s">
        <v>18</v>
      </c>
      <c r="C49" s="15">
        <v>91</v>
      </c>
      <c r="D49" s="15"/>
      <c r="E49" s="16">
        <f t="shared" si="0"/>
        <v>381.84</v>
      </c>
    </row>
    <row r="50" spans="1:5" ht="17.25" customHeight="1" x14ac:dyDescent="0.2">
      <c r="A50" s="13">
        <v>43664</v>
      </c>
      <c r="B50" s="14" t="s">
        <v>15</v>
      </c>
      <c r="C50" s="15"/>
      <c r="D50" s="15">
        <v>60</v>
      </c>
      <c r="E50" s="16">
        <f t="shared" si="0"/>
        <v>321.83999999999997</v>
      </c>
    </row>
    <row r="51" spans="1:5" ht="17.25" customHeight="1" x14ac:dyDescent="0.2">
      <c r="A51" s="13">
        <v>43665</v>
      </c>
      <c r="B51" s="14" t="s">
        <v>11</v>
      </c>
      <c r="C51" s="15">
        <v>370</v>
      </c>
      <c r="D51" s="15"/>
      <c r="E51" s="16">
        <f t="shared" si="0"/>
        <v>691.83999999999992</v>
      </c>
    </row>
    <row r="52" spans="1:5" ht="17.25" customHeight="1" x14ac:dyDescent="0.2">
      <c r="A52" s="13">
        <v>43665</v>
      </c>
      <c r="B52" s="14" t="s">
        <v>36</v>
      </c>
      <c r="C52" s="15"/>
      <c r="D52" s="15">
        <v>469.43</v>
      </c>
      <c r="E52" s="16">
        <f t="shared" si="0"/>
        <v>222.40999999999991</v>
      </c>
    </row>
    <row r="53" spans="1:5" ht="17.25" customHeight="1" x14ac:dyDescent="0.2">
      <c r="A53" s="13">
        <v>43665</v>
      </c>
      <c r="B53" s="14" t="s">
        <v>37</v>
      </c>
      <c r="C53" s="15"/>
      <c r="D53" s="15">
        <v>33.880000000000003</v>
      </c>
      <c r="E53" s="16">
        <f t="shared" si="0"/>
        <v>188.52999999999992</v>
      </c>
    </row>
    <row r="54" spans="1:5" ht="17.25" customHeight="1" x14ac:dyDescent="0.2">
      <c r="A54" s="13">
        <v>43666</v>
      </c>
      <c r="B54" s="14" t="s">
        <v>18</v>
      </c>
      <c r="C54" s="15">
        <v>491</v>
      </c>
      <c r="D54" s="15"/>
      <c r="E54" s="16">
        <f t="shared" si="0"/>
        <v>679.53</v>
      </c>
    </row>
    <row r="55" spans="1:5" ht="17.25" customHeight="1" x14ac:dyDescent="0.2">
      <c r="A55" s="13">
        <v>43666</v>
      </c>
      <c r="B55" s="14" t="s">
        <v>38</v>
      </c>
      <c r="C55" s="15"/>
      <c r="D55" s="15">
        <v>118.91</v>
      </c>
      <c r="E55" s="16">
        <f t="shared" si="0"/>
        <v>560.62</v>
      </c>
    </row>
    <row r="56" spans="1:5" ht="17.25" customHeight="1" x14ac:dyDescent="0.2">
      <c r="A56" s="13">
        <v>43666</v>
      </c>
      <c r="B56" s="14" t="s">
        <v>39</v>
      </c>
      <c r="C56" s="15"/>
      <c r="D56" s="15">
        <v>6.49</v>
      </c>
      <c r="E56" s="16">
        <f t="shared" si="0"/>
        <v>554.13</v>
      </c>
    </row>
    <row r="57" spans="1:5" ht="17.25" customHeight="1" x14ac:dyDescent="0.2">
      <c r="A57" s="13">
        <v>43666</v>
      </c>
      <c r="B57" s="14" t="s">
        <v>15</v>
      </c>
      <c r="C57" s="15"/>
      <c r="D57" s="15">
        <v>50</v>
      </c>
      <c r="E57" s="16">
        <f t="shared" si="0"/>
        <v>504.13</v>
      </c>
    </row>
    <row r="58" spans="1:5" ht="17.25" customHeight="1" x14ac:dyDescent="0.2">
      <c r="A58" s="13">
        <v>43667</v>
      </c>
      <c r="B58" s="14" t="s">
        <v>23</v>
      </c>
      <c r="C58" s="15"/>
      <c r="D58" s="15">
        <v>16.55</v>
      </c>
      <c r="E58" s="16">
        <f t="shared" si="0"/>
        <v>487.58</v>
      </c>
    </row>
    <row r="59" spans="1:5" ht="17.25" customHeight="1" x14ac:dyDescent="0.2">
      <c r="A59" s="13">
        <v>43667</v>
      </c>
      <c r="B59" s="14" t="s">
        <v>39</v>
      </c>
      <c r="C59" s="15"/>
      <c r="D59" s="15">
        <v>2.99</v>
      </c>
      <c r="E59" s="16">
        <f t="shared" si="0"/>
        <v>484.59</v>
      </c>
    </row>
    <row r="60" spans="1:5" ht="17.25" customHeight="1" x14ac:dyDescent="0.2">
      <c r="A60" s="13">
        <v>43668</v>
      </c>
      <c r="B60" s="14" t="s">
        <v>40</v>
      </c>
      <c r="C60" s="15"/>
      <c r="D60" s="15">
        <v>310</v>
      </c>
      <c r="E60" s="16">
        <f t="shared" si="0"/>
        <v>174.58999999999997</v>
      </c>
    </row>
    <row r="61" spans="1:5" ht="17.25" customHeight="1" x14ac:dyDescent="0.2">
      <c r="A61" s="13">
        <v>43668</v>
      </c>
      <c r="B61" s="14" t="s">
        <v>41</v>
      </c>
      <c r="C61" s="15"/>
      <c r="D61" s="15">
        <v>59.9</v>
      </c>
      <c r="E61" s="16">
        <f t="shared" si="0"/>
        <v>114.68999999999997</v>
      </c>
    </row>
    <row r="62" spans="1:5" ht="17.25" customHeight="1" x14ac:dyDescent="0.2">
      <c r="A62" s="13">
        <v>43668</v>
      </c>
      <c r="B62" s="14" t="s">
        <v>41</v>
      </c>
      <c r="C62" s="15"/>
      <c r="D62" s="15">
        <v>20.58</v>
      </c>
      <c r="E62" s="16">
        <f t="shared" si="0"/>
        <v>94.109999999999971</v>
      </c>
    </row>
    <row r="63" spans="1:5" ht="17.25" customHeight="1" x14ac:dyDescent="0.2">
      <c r="A63" s="13">
        <v>43668</v>
      </c>
      <c r="B63" s="14" t="s">
        <v>42</v>
      </c>
      <c r="C63" s="15"/>
      <c r="D63" s="15">
        <v>185.38</v>
      </c>
      <c r="E63" s="16">
        <f t="shared" si="0"/>
        <v>-91.270000000000024</v>
      </c>
    </row>
    <row r="64" spans="1:5" ht="17.25" customHeight="1" x14ac:dyDescent="0.2">
      <c r="A64" s="13">
        <v>43668</v>
      </c>
      <c r="B64" s="14" t="s">
        <v>42</v>
      </c>
      <c r="C64" s="15"/>
      <c r="D64" s="15">
        <v>20.5</v>
      </c>
      <c r="E64" s="16">
        <f t="shared" si="0"/>
        <v>-111.77000000000002</v>
      </c>
    </row>
    <row r="65" spans="1:5" ht="17.25" customHeight="1" x14ac:dyDescent="0.2">
      <c r="A65" s="13">
        <v>43669</v>
      </c>
      <c r="B65" s="14" t="s">
        <v>15</v>
      </c>
      <c r="C65" s="15"/>
      <c r="D65" s="15">
        <v>40</v>
      </c>
      <c r="E65" s="16">
        <f t="shared" si="0"/>
        <v>-151.77000000000004</v>
      </c>
    </row>
    <row r="66" spans="1:5" ht="17.25" customHeight="1" x14ac:dyDescent="0.2">
      <c r="A66" s="13">
        <v>43670</v>
      </c>
      <c r="B66" s="14" t="s">
        <v>18</v>
      </c>
      <c r="C66" s="15">
        <v>91</v>
      </c>
      <c r="D66" s="15"/>
      <c r="E66" s="16">
        <f t="shared" si="0"/>
        <v>-60.770000000000039</v>
      </c>
    </row>
    <row r="67" spans="1:5" ht="17.25" customHeight="1" x14ac:dyDescent="0.2">
      <c r="A67" s="13">
        <v>43671</v>
      </c>
      <c r="B67" s="14" t="s">
        <v>13</v>
      </c>
      <c r="C67" s="15"/>
      <c r="D67" s="15">
        <v>1.29</v>
      </c>
      <c r="E67" s="16">
        <f t="shared" si="0"/>
        <v>-62.060000000000038</v>
      </c>
    </row>
    <row r="68" spans="1:5" ht="17.25" customHeight="1" x14ac:dyDescent="0.2">
      <c r="A68" s="13">
        <v>43671</v>
      </c>
      <c r="B68" s="14" t="s">
        <v>15</v>
      </c>
      <c r="C68" s="15"/>
      <c r="D68" s="15">
        <v>50</v>
      </c>
      <c r="E68" s="16">
        <f t="shared" si="0"/>
        <v>-112.06000000000003</v>
      </c>
    </row>
    <row r="69" spans="1:5" ht="17.25" customHeight="1" x14ac:dyDescent="0.2">
      <c r="A69" s="13">
        <v>43672</v>
      </c>
      <c r="B69" s="14" t="s">
        <v>43</v>
      </c>
      <c r="C69" s="15"/>
      <c r="D69" s="15">
        <v>14.9</v>
      </c>
      <c r="E69" s="16">
        <f t="shared" si="0"/>
        <v>-126.96000000000004</v>
      </c>
    </row>
    <row r="70" spans="1:5" ht="17.25" customHeight="1" x14ac:dyDescent="0.2">
      <c r="A70" s="13">
        <v>43673</v>
      </c>
      <c r="B70" s="14" t="s">
        <v>18</v>
      </c>
      <c r="C70" s="15">
        <v>261</v>
      </c>
      <c r="D70" s="15"/>
      <c r="E70" s="16">
        <f t="shared" si="0"/>
        <v>134.03999999999996</v>
      </c>
    </row>
    <row r="71" spans="1:5" ht="17.25" customHeight="1" x14ac:dyDescent="0.2">
      <c r="A71" s="13">
        <v>43673</v>
      </c>
      <c r="B71" s="14" t="s">
        <v>39</v>
      </c>
      <c r="C71" s="15"/>
      <c r="D71" s="15">
        <v>5.21</v>
      </c>
      <c r="E71" s="16">
        <f t="shared" si="0"/>
        <v>128.82999999999996</v>
      </c>
    </row>
    <row r="72" spans="1:5" ht="17.25" customHeight="1" x14ac:dyDescent="0.2">
      <c r="A72" s="13">
        <v>43673</v>
      </c>
      <c r="B72" s="14" t="s">
        <v>15</v>
      </c>
      <c r="C72" s="15"/>
      <c r="D72" s="15">
        <v>50</v>
      </c>
      <c r="E72" s="16">
        <f t="shared" ref="E72:E80" si="1">E71+C72-D72</f>
        <v>78.829999999999956</v>
      </c>
    </row>
    <row r="73" spans="1:5" ht="17.25" customHeight="1" x14ac:dyDescent="0.2">
      <c r="A73" s="13">
        <v>43673</v>
      </c>
      <c r="B73" s="14" t="s">
        <v>44</v>
      </c>
      <c r="C73" s="15"/>
      <c r="D73" s="15">
        <v>90</v>
      </c>
      <c r="E73" s="16">
        <f t="shared" si="1"/>
        <v>-11.170000000000044</v>
      </c>
    </row>
    <row r="74" spans="1:5" ht="17.25" customHeight="1" x14ac:dyDescent="0.2">
      <c r="A74" s="13">
        <v>43676</v>
      </c>
      <c r="B74" s="14" t="s">
        <v>15</v>
      </c>
      <c r="C74" s="15"/>
      <c r="D74" s="15">
        <v>100</v>
      </c>
      <c r="E74" s="16">
        <f t="shared" si="1"/>
        <v>-111.17000000000004</v>
      </c>
    </row>
    <row r="75" spans="1:5" ht="17.25" customHeight="1" x14ac:dyDescent="0.2">
      <c r="A75" s="13">
        <v>43676</v>
      </c>
      <c r="B75" s="14" t="s">
        <v>45</v>
      </c>
      <c r="C75" s="15"/>
      <c r="D75" s="15">
        <v>344</v>
      </c>
      <c r="E75" s="16">
        <f t="shared" si="1"/>
        <v>-455.17000000000007</v>
      </c>
    </row>
    <row r="76" spans="1:5" ht="17.25" customHeight="1" x14ac:dyDescent="0.2">
      <c r="A76" s="13">
        <v>43677</v>
      </c>
      <c r="B76" s="14" t="s">
        <v>18</v>
      </c>
      <c r="C76" s="15">
        <v>360</v>
      </c>
      <c r="D76" s="15"/>
      <c r="E76" s="16">
        <f t="shared" si="1"/>
        <v>-95.170000000000073</v>
      </c>
    </row>
    <row r="77" spans="1:5" ht="17.25" customHeight="1" x14ac:dyDescent="0.2">
      <c r="A77" s="13">
        <v>43677</v>
      </c>
      <c r="B77" s="14" t="s">
        <v>13</v>
      </c>
      <c r="C77" s="15"/>
      <c r="D77" s="15">
        <v>5.99</v>
      </c>
      <c r="E77" s="16">
        <f t="shared" si="1"/>
        <v>-101.16000000000007</v>
      </c>
    </row>
    <row r="78" spans="1:5" ht="17.25" customHeight="1" x14ac:dyDescent="0.2">
      <c r="A78" s="13">
        <v>43677</v>
      </c>
      <c r="B78" s="14" t="s">
        <v>39</v>
      </c>
      <c r="C78" s="15"/>
      <c r="D78" s="15">
        <v>5.58</v>
      </c>
      <c r="E78" s="16">
        <f t="shared" si="1"/>
        <v>-106.74000000000007</v>
      </c>
    </row>
    <row r="79" spans="1:5" ht="17.25" customHeight="1" x14ac:dyDescent="0.2">
      <c r="A79" s="13">
        <v>43677</v>
      </c>
      <c r="B79" s="14" t="s">
        <v>46</v>
      </c>
      <c r="C79" s="15"/>
      <c r="D79" s="15">
        <v>120</v>
      </c>
      <c r="E79" s="16">
        <f t="shared" si="1"/>
        <v>-226.74000000000007</v>
      </c>
    </row>
    <row r="80" spans="1:5" ht="17.25" customHeight="1" x14ac:dyDescent="0.2">
      <c r="A80" s="13">
        <v>43677</v>
      </c>
      <c r="B80" s="14" t="s">
        <v>43</v>
      </c>
      <c r="C80" s="15"/>
      <c r="D80" s="15">
        <v>3.95</v>
      </c>
      <c r="E80" s="16">
        <f t="shared" si="1"/>
        <v>-230.69000000000005</v>
      </c>
    </row>
    <row r="81" spans="1:6" ht="30.6" customHeight="1" x14ac:dyDescent="0.2">
      <c r="A81" s="17" t="s">
        <v>47</v>
      </c>
      <c r="B81" s="18"/>
      <c r="C81" s="19">
        <f>SUM(C6:C80)</f>
        <v>6142.7</v>
      </c>
      <c r="D81" s="19">
        <f>SUM(D6:D80)</f>
        <v>6215.9799999999987</v>
      </c>
      <c r="E81" s="20">
        <f>E6+C81-D81</f>
        <v>-230.68999999999869</v>
      </c>
      <c r="F81" s="21"/>
    </row>
    <row r="83" spans="1:6" ht="13.5" thickBot="1" x14ac:dyDescent="0.25"/>
    <row r="84" spans="1:6" ht="15" x14ac:dyDescent="0.2">
      <c r="A84" s="22" t="s">
        <v>48</v>
      </c>
      <c r="B84" s="23"/>
      <c r="C84" s="24"/>
      <c r="D84" s="24"/>
      <c r="E84" s="25"/>
    </row>
    <row r="85" spans="1:6" ht="15.75" thickBot="1" x14ac:dyDescent="0.25">
      <c r="A85" s="26"/>
      <c r="B85" s="27"/>
      <c r="C85" s="28"/>
      <c r="D85" s="28"/>
      <c r="E85" s="29"/>
    </row>
    <row r="86" spans="1:6" ht="32.25" customHeight="1" thickBot="1" x14ac:dyDescent="0.25">
      <c r="A86" s="30" t="s">
        <v>49</v>
      </c>
      <c r="B86" s="31" t="s">
        <v>50</v>
      </c>
      <c r="C86" s="32" t="s">
        <v>51</v>
      </c>
      <c r="D86" s="32" t="s">
        <v>52</v>
      </c>
      <c r="E86" s="33" t="s">
        <v>53</v>
      </c>
    </row>
    <row r="87" spans="1:6" ht="18" customHeight="1" x14ac:dyDescent="0.2">
      <c r="A87" s="13"/>
      <c r="B87" s="14" t="s">
        <v>54</v>
      </c>
      <c r="C87" s="15"/>
      <c r="D87" s="15"/>
      <c r="E87" s="16">
        <v>9439.32</v>
      </c>
    </row>
    <row r="88" spans="1:6" ht="18" customHeight="1" x14ac:dyDescent="0.2">
      <c r="A88" s="13">
        <v>43647</v>
      </c>
      <c r="B88" s="14" t="s">
        <v>55</v>
      </c>
      <c r="C88" s="15">
        <v>1100</v>
      </c>
      <c r="D88" s="15"/>
      <c r="E88" s="16">
        <f>E87+C88-D88</f>
        <v>10539.32</v>
      </c>
    </row>
    <row r="89" spans="1:6" ht="18" customHeight="1" x14ac:dyDescent="0.2">
      <c r="A89" s="13">
        <v>43647</v>
      </c>
      <c r="B89" s="14" t="s">
        <v>56</v>
      </c>
      <c r="C89" s="15"/>
      <c r="D89" s="15">
        <v>470</v>
      </c>
      <c r="E89" s="16">
        <f t="shared" ref="E89:E117" si="2">E88+C89-D89</f>
        <v>10069.32</v>
      </c>
    </row>
    <row r="90" spans="1:6" ht="18" customHeight="1" x14ac:dyDescent="0.2">
      <c r="A90" s="13">
        <v>43647</v>
      </c>
      <c r="B90" s="14" t="s">
        <v>57</v>
      </c>
      <c r="C90" s="15"/>
      <c r="D90" s="15">
        <v>1553.14</v>
      </c>
      <c r="E90" s="16">
        <f t="shared" si="2"/>
        <v>8516.18</v>
      </c>
    </row>
    <row r="91" spans="1:6" ht="18" customHeight="1" x14ac:dyDescent="0.2">
      <c r="A91" s="13">
        <v>43647</v>
      </c>
      <c r="B91" s="14" t="s">
        <v>58</v>
      </c>
      <c r="C91" s="15">
        <v>60</v>
      </c>
      <c r="D91" s="15"/>
      <c r="E91" s="16">
        <f t="shared" si="2"/>
        <v>8576.18</v>
      </c>
    </row>
    <row r="92" spans="1:6" ht="18" customHeight="1" x14ac:dyDescent="0.2">
      <c r="A92" s="13">
        <v>43648</v>
      </c>
      <c r="B92" s="14" t="s">
        <v>58</v>
      </c>
      <c r="C92" s="15">
        <v>30</v>
      </c>
      <c r="D92" s="15"/>
      <c r="E92" s="16">
        <f t="shared" si="2"/>
        <v>8606.18</v>
      </c>
    </row>
    <row r="93" spans="1:6" ht="18" customHeight="1" x14ac:dyDescent="0.2">
      <c r="A93" s="13">
        <v>43649</v>
      </c>
      <c r="B93" s="14" t="s">
        <v>59</v>
      </c>
      <c r="C93" s="15">
        <v>1500</v>
      </c>
      <c r="D93" s="15"/>
      <c r="E93" s="16">
        <f t="shared" si="2"/>
        <v>10106.18</v>
      </c>
    </row>
    <row r="94" spans="1:6" ht="18" customHeight="1" x14ac:dyDescent="0.2">
      <c r="A94" s="13">
        <v>43649</v>
      </c>
      <c r="B94" s="14" t="s">
        <v>58</v>
      </c>
      <c r="C94" s="15">
        <v>100</v>
      </c>
      <c r="D94" s="15"/>
      <c r="E94" s="16">
        <f t="shared" si="2"/>
        <v>10206.18</v>
      </c>
    </row>
    <row r="95" spans="1:6" ht="18" customHeight="1" x14ac:dyDescent="0.2">
      <c r="A95" s="13">
        <v>43650</v>
      </c>
      <c r="B95" s="14" t="s">
        <v>60</v>
      </c>
      <c r="C95" s="15"/>
      <c r="D95" s="15">
        <v>327</v>
      </c>
      <c r="E95" s="16">
        <f t="shared" si="2"/>
        <v>9879.18</v>
      </c>
    </row>
    <row r="96" spans="1:6" ht="18" customHeight="1" x14ac:dyDescent="0.2">
      <c r="A96" s="13">
        <v>43650</v>
      </c>
      <c r="B96" s="14" t="s">
        <v>61</v>
      </c>
      <c r="C96" s="15"/>
      <c r="D96" s="15">
        <v>2000</v>
      </c>
      <c r="E96" s="16">
        <f t="shared" si="2"/>
        <v>7879.18</v>
      </c>
    </row>
    <row r="97" spans="1:5" ht="18" customHeight="1" x14ac:dyDescent="0.2">
      <c r="A97" s="13">
        <v>43650</v>
      </c>
      <c r="B97" s="14" t="s">
        <v>62</v>
      </c>
      <c r="C97" s="15"/>
      <c r="D97" s="15">
        <v>10.18</v>
      </c>
      <c r="E97" s="16">
        <f t="shared" si="2"/>
        <v>7869</v>
      </c>
    </row>
    <row r="98" spans="1:5" ht="18" customHeight="1" x14ac:dyDescent="0.2">
      <c r="A98" s="13">
        <v>43650</v>
      </c>
      <c r="B98" s="14" t="s">
        <v>62</v>
      </c>
      <c r="C98" s="15"/>
      <c r="D98" s="15">
        <v>10.18</v>
      </c>
      <c r="E98" s="16">
        <f t="shared" si="2"/>
        <v>7858.82</v>
      </c>
    </row>
    <row r="99" spans="1:5" ht="18" customHeight="1" x14ac:dyDescent="0.2">
      <c r="A99" s="13">
        <v>43651</v>
      </c>
      <c r="B99" s="14" t="s">
        <v>55</v>
      </c>
      <c r="C99" s="15">
        <v>500</v>
      </c>
      <c r="D99" s="15"/>
      <c r="E99" s="16">
        <f t="shared" si="2"/>
        <v>8358.82</v>
      </c>
    </row>
    <row r="100" spans="1:5" ht="18" customHeight="1" x14ac:dyDescent="0.2">
      <c r="A100" s="13">
        <v>43651</v>
      </c>
      <c r="B100" s="14" t="s">
        <v>57</v>
      </c>
      <c r="C100" s="15"/>
      <c r="D100" s="15">
        <v>1153.6400000000001</v>
      </c>
      <c r="E100" s="16">
        <f t="shared" si="2"/>
        <v>7205.1799999999994</v>
      </c>
    </row>
    <row r="101" spans="1:5" ht="18" customHeight="1" x14ac:dyDescent="0.2">
      <c r="A101" s="13">
        <v>43651</v>
      </c>
      <c r="B101" s="14" t="s">
        <v>63</v>
      </c>
      <c r="C101" s="15"/>
      <c r="D101" s="15">
        <v>1094.21</v>
      </c>
      <c r="E101" s="16">
        <f t="shared" si="2"/>
        <v>6110.9699999999993</v>
      </c>
    </row>
    <row r="102" spans="1:5" ht="18" customHeight="1" x14ac:dyDescent="0.2">
      <c r="A102" s="13">
        <v>43651</v>
      </c>
      <c r="B102" s="14" t="s">
        <v>64</v>
      </c>
      <c r="C102" s="15"/>
      <c r="D102" s="15">
        <v>1688.24</v>
      </c>
      <c r="E102" s="16">
        <f t="shared" si="2"/>
        <v>4422.7299999999996</v>
      </c>
    </row>
    <row r="103" spans="1:5" ht="18" customHeight="1" x14ac:dyDescent="0.2">
      <c r="A103" s="13">
        <v>43651</v>
      </c>
      <c r="B103" s="14" t="s">
        <v>65</v>
      </c>
      <c r="C103" s="15"/>
      <c r="D103" s="15">
        <v>50</v>
      </c>
      <c r="E103" s="16">
        <f t="shared" si="2"/>
        <v>4372.7299999999996</v>
      </c>
    </row>
    <row r="104" spans="1:5" ht="18" customHeight="1" x14ac:dyDescent="0.2">
      <c r="A104" s="13">
        <v>43651</v>
      </c>
      <c r="B104" s="14" t="s">
        <v>65</v>
      </c>
      <c r="C104" s="15"/>
      <c r="D104" s="15">
        <v>1278.26</v>
      </c>
      <c r="E104" s="16">
        <f t="shared" si="2"/>
        <v>3094.4699999999993</v>
      </c>
    </row>
    <row r="105" spans="1:5" ht="18" customHeight="1" x14ac:dyDescent="0.2">
      <c r="A105" s="13">
        <v>43657</v>
      </c>
      <c r="B105" s="14" t="s">
        <v>66</v>
      </c>
      <c r="C105" s="15"/>
      <c r="D105" s="15">
        <v>8000</v>
      </c>
      <c r="E105" s="16">
        <f t="shared" si="2"/>
        <v>-4905.5300000000007</v>
      </c>
    </row>
    <row r="106" spans="1:5" ht="18" customHeight="1" x14ac:dyDescent="0.2">
      <c r="A106" s="13">
        <v>43657</v>
      </c>
      <c r="B106" s="14" t="s">
        <v>67</v>
      </c>
      <c r="C106" s="15">
        <v>8000</v>
      </c>
      <c r="D106" s="15"/>
      <c r="E106" s="16">
        <f t="shared" si="2"/>
        <v>3094.4699999999993</v>
      </c>
    </row>
    <row r="107" spans="1:5" ht="18" customHeight="1" x14ac:dyDescent="0.2">
      <c r="A107" s="13">
        <v>43658</v>
      </c>
      <c r="B107" s="14" t="s">
        <v>68</v>
      </c>
      <c r="C107" s="15"/>
      <c r="D107" s="15">
        <v>61.72</v>
      </c>
      <c r="E107" s="16">
        <f t="shared" si="2"/>
        <v>3032.7499999999995</v>
      </c>
    </row>
    <row r="108" spans="1:5" ht="18" customHeight="1" x14ac:dyDescent="0.2">
      <c r="A108" s="13">
        <v>43663</v>
      </c>
      <c r="B108" s="14" t="s">
        <v>69</v>
      </c>
      <c r="C108" s="15"/>
      <c r="D108" s="15">
        <v>1029.33</v>
      </c>
      <c r="E108" s="16">
        <f t="shared" si="2"/>
        <v>2003.4199999999996</v>
      </c>
    </row>
    <row r="109" spans="1:5" ht="18" customHeight="1" x14ac:dyDescent="0.2">
      <c r="A109" s="13">
        <v>43663</v>
      </c>
      <c r="B109" s="14" t="s">
        <v>68</v>
      </c>
      <c r="C109" s="15"/>
      <c r="D109" s="15">
        <v>35.67</v>
      </c>
      <c r="E109" s="16">
        <f t="shared" si="2"/>
        <v>1967.7499999999995</v>
      </c>
    </row>
    <row r="110" spans="1:5" ht="18" customHeight="1" x14ac:dyDescent="0.2">
      <c r="A110" s="13">
        <v>43665</v>
      </c>
      <c r="B110" s="14" t="s">
        <v>70</v>
      </c>
      <c r="C110" s="15"/>
      <c r="D110" s="15">
        <v>210.07</v>
      </c>
      <c r="E110" s="16">
        <f t="shared" si="2"/>
        <v>1757.6799999999996</v>
      </c>
    </row>
    <row r="111" spans="1:5" ht="18" customHeight="1" x14ac:dyDescent="0.2">
      <c r="A111" s="13">
        <v>43668</v>
      </c>
      <c r="B111" s="14" t="s">
        <v>58</v>
      </c>
      <c r="C111" s="15">
        <v>50.26</v>
      </c>
      <c r="D111" s="15"/>
      <c r="E111" s="16">
        <f t="shared" si="2"/>
        <v>1807.9399999999996</v>
      </c>
    </row>
    <row r="112" spans="1:5" ht="18" customHeight="1" x14ac:dyDescent="0.2">
      <c r="A112" s="13">
        <v>43668</v>
      </c>
      <c r="B112" s="14" t="s">
        <v>58</v>
      </c>
      <c r="C112" s="15">
        <v>100</v>
      </c>
      <c r="D112" s="15"/>
      <c r="E112" s="16">
        <f t="shared" si="2"/>
        <v>1907.9399999999996</v>
      </c>
    </row>
    <row r="113" spans="1:5" ht="18" customHeight="1" x14ac:dyDescent="0.2">
      <c r="A113" s="13">
        <v>43669</v>
      </c>
      <c r="B113" s="14" t="s">
        <v>68</v>
      </c>
      <c r="C113" s="15"/>
      <c r="D113" s="15">
        <v>140.54</v>
      </c>
      <c r="E113" s="16">
        <f t="shared" si="2"/>
        <v>1767.3999999999996</v>
      </c>
    </row>
    <row r="114" spans="1:5" ht="18" customHeight="1" x14ac:dyDescent="0.2">
      <c r="A114" s="13">
        <v>43671</v>
      </c>
      <c r="B114" s="14" t="s">
        <v>71</v>
      </c>
      <c r="C114" s="15"/>
      <c r="D114" s="15">
        <v>95</v>
      </c>
      <c r="E114" s="16">
        <f t="shared" si="2"/>
        <v>1672.3999999999996</v>
      </c>
    </row>
    <row r="115" spans="1:5" ht="18" customHeight="1" x14ac:dyDescent="0.2">
      <c r="A115" s="13">
        <v>43675</v>
      </c>
      <c r="B115" s="14" t="s">
        <v>58</v>
      </c>
      <c r="C115" s="15">
        <v>30</v>
      </c>
      <c r="D115" s="15"/>
      <c r="E115" s="16">
        <f t="shared" si="2"/>
        <v>1702.3999999999996</v>
      </c>
    </row>
    <row r="116" spans="1:5" ht="18" customHeight="1" x14ac:dyDescent="0.2">
      <c r="A116" s="13">
        <v>43676</v>
      </c>
      <c r="B116" s="14" t="s">
        <v>69</v>
      </c>
      <c r="C116" s="15"/>
      <c r="D116" s="15">
        <v>1126.5999999999999</v>
      </c>
      <c r="E116" s="16">
        <f t="shared" si="2"/>
        <v>575.79999999999973</v>
      </c>
    </row>
    <row r="117" spans="1:5" ht="18" customHeight="1" x14ac:dyDescent="0.2">
      <c r="A117" s="13">
        <v>43677</v>
      </c>
      <c r="B117" s="14" t="s">
        <v>72</v>
      </c>
      <c r="C117" s="15">
        <v>7666.66</v>
      </c>
      <c r="D117" s="15"/>
      <c r="E117" s="16">
        <f t="shared" si="2"/>
        <v>8242.4599999999991</v>
      </c>
    </row>
    <row r="118" spans="1:5" s="36" customFormat="1" ht="24.75" customHeight="1" x14ac:dyDescent="0.2">
      <c r="A118" s="17" t="s">
        <v>73</v>
      </c>
      <c r="B118" s="34"/>
      <c r="C118" s="35">
        <f>SUM(C87:C117)</f>
        <v>19136.919999999998</v>
      </c>
      <c r="D118" s="35">
        <f>SUM(D87:D117)</f>
        <v>20333.78</v>
      </c>
      <c r="E118" s="35">
        <f>E87+C118-D118</f>
        <v>8242.4599999999991</v>
      </c>
    </row>
    <row r="119" spans="1:5" s="36" customFormat="1" ht="24.75" customHeight="1" x14ac:dyDescent="0.2">
      <c r="A119" s="37" t="s">
        <v>74</v>
      </c>
      <c r="B119" s="38" t="s">
        <v>75</v>
      </c>
      <c r="C119" s="39">
        <f>C88</f>
        <v>1100</v>
      </c>
      <c r="D119" s="39">
        <f>D105</f>
        <v>8000</v>
      </c>
      <c r="E119" s="39"/>
    </row>
    <row r="120" spans="1:5" ht="13.5" thickBot="1" x14ac:dyDescent="0.25"/>
    <row r="121" spans="1:5" ht="15" x14ac:dyDescent="0.2">
      <c r="A121" s="22" t="s">
        <v>76</v>
      </c>
      <c r="B121" s="23"/>
      <c r="C121" s="24"/>
      <c r="D121" s="24"/>
      <c r="E121" s="25"/>
    </row>
    <row r="122" spans="1:5" ht="15.75" thickBot="1" x14ac:dyDescent="0.25">
      <c r="A122" s="26"/>
      <c r="B122" s="27"/>
      <c r="C122" s="28"/>
      <c r="D122" s="28"/>
      <c r="E122" s="29"/>
    </row>
    <row r="123" spans="1:5" ht="13.5" thickBot="1" x14ac:dyDescent="0.25">
      <c r="A123" s="40" t="s">
        <v>49</v>
      </c>
      <c r="B123" s="41" t="s">
        <v>50</v>
      </c>
      <c r="C123" s="42" t="s">
        <v>51</v>
      </c>
      <c r="D123" s="42" t="s">
        <v>52</v>
      </c>
      <c r="E123" s="43" t="s">
        <v>53</v>
      </c>
    </row>
    <row r="124" spans="1:5" ht="19.5" customHeight="1" x14ac:dyDescent="0.2">
      <c r="A124" s="13"/>
      <c r="B124" s="14" t="s">
        <v>54</v>
      </c>
      <c r="C124" s="15"/>
      <c r="D124" s="15"/>
      <c r="E124" s="16">
        <v>99.49</v>
      </c>
    </row>
    <row r="125" spans="1:5" ht="19.5" customHeight="1" x14ac:dyDescent="0.2">
      <c r="A125" s="13">
        <v>43648</v>
      </c>
      <c r="B125" s="14" t="s">
        <v>58</v>
      </c>
      <c r="C125" s="15">
        <v>1037.1199999999999</v>
      </c>
      <c r="D125" s="15"/>
      <c r="E125" s="16">
        <f>E124+C125-D125</f>
        <v>1136.6099999999999</v>
      </c>
    </row>
    <row r="126" spans="1:5" ht="19.5" customHeight="1" x14ac:dyDescent="0.2">
      <c r="A126" s="13">
        <v>43648</v>
      </c>
      <c r="B126" s="14" t="s">
        <v>77</v>
      </c>
      <c r="C126" s="15"/>
      <c r="D126" s="15">
        <v>51.98</v>
      </c>
      <c r="E126" s="16">
        <f t="shared" ref="E126:E128" si="3">E125+C126-D126</f>
        <v>1084.6299999999999</v>
      </c>
    </row>
    <row r="127" spans="1:5" ht="19.5" customHeight="1" x14ac:dyDescent="0.2">
      <c r="A127" s="13">
        <v>43657</v>
      </c>
      <c r="B127" s="14" t="s">
        <v>78</v>
      </c>
      <c r="C127" s="15"/>
      <c r="D127" s="15">
        <v>1000</v>
      </c>
      <c r="E127" s="16">
        <f t="shared" si="3"/>
        <v>84.629999999999882</v>
      </c>
    </row>
    <row r="128" spans="1:5" ht="19.5" customHeight="1" x14ac:dyDescent="0.2">
      <c r="A128" s="13">
        <v>43657</v>
      </c>
      <c r="B128" s="14" t="s">
        <v>58</v>
      </c>
      <c r="C128" s="15">
        <v>1205.3</v>
      </c>
      <c r="D128" s="15"/>
      <c r="E128" s="16">
        <f t="shared" si="3"/>
        <v>1289.9299999999998</v>
      </c>
    </row>
    <row r="129" spans="1:5" s="36" customFormat="1" ht="24.75" customHeight="1" x14ac:dyDescent="0.2">
      <c r="A129" s="17" t="s">
        <v>73</v>
      </c>
      <c r="B129" s="34"/>
      <c r="C129" s="44">
        <f>SUM(C125:C128)</f>
        <v>2242.42</v>
      </c>
      <c r="D129" s="44">
        <f>SUM(D125:D128)</f>
        <v>1051.98</v>
      </c>
      <c r="E129" s="44">
        <f>E124+C129-D129</f>
        <v>1289.9299999999998</v>
      </c>
    </row>
    <row r="130" spans="1:5" s="36" customFormat="1" ht="24.75" customHeight="1" thickBot="1" x14ac:dyDescent="0.25">
      <c r="A130" s="37" t="s">
        <v>74</v>
      </c>
      <c r="B130" s="38" t="s">
        <v>75</v>
      </c>
      <c r="C130" s="39">
        <v>0</v>
      </c>
      <c r="D130" s="39">
        <f>D127</f>
        <v>1000</v>
      </c>
      <c r="E130" s="39"/>
    </row>
    <row r="131" spans="1:5" ht="15" x14ac:dyDescent="0.2">
      <c r="A131" s="22"/>
      <c r="B131" s="23"/>
      <c r="C131" s="24"/>
      <c r="D131" s="24"/>
      <c r="E131" s="25"/>
    </row>
    <row r="132" spans="1:5" ht="15.75" thickBot="1" x14ac:dyDescent="0.25">
      <c r="A132" s="45" t="s">
        <v>79</v>
      </c>
      <c r="B132" s="46"/>
      <c r="C132" s="47"/>
      <c r="D132" s="47"/>
      <c r="E132" s="48"/>
    </row>
    <row r="133" spans="1:5" ht="13.5" thickBot="1" x14ac:dyDescent="0.25">
      <c r="A133" s="40"/>
      <c r="B133" s="41"/>
      <c r="C133" s="42"/>
      <c r="D133" s="42"/>
      <c r="E133" s="43"/>
    </row>
    <row r="134" spans="1:5" ht="13.5" thickBot="1" x14ac:dyDescent="0.25">
      <c r="A134" s="40" t="s">
        <v>49</v>
      </c>
      <c r="B134" s="41" t="s">
        <v>50</v>
      </c>
      <c r="C134" s="42" t="s">
        <v>51</v>
      </c>
      <c r="D134" s="42" t="s">
        <v>52</v>
      </c>
      <c r="E134" s="43" t="s">
        <v>53</v>
      </c>
    </row>
    <row r="135" spans="1:5" ht="17.25" customHeight="1" x14ac:dyDescent="0.2">
      <c r="A135" s="49"/>
      <c r="B135" s="50" t="s">
        <v>80</v>
      </c>
      <c r="C135" s="51"/>
      <c r="D135" s="51"/>
      <c r="E135" s="52">
        <v>331.77</v>
      </c>
    </row>
    <row r="136" spans="1:5" ht="17.25" customHeight="1" x14ac:dyDescent="0.2">
      <c r="A136" s="13">
        <v>43647</v>
      </c>
      <c r="B136" s="14" t="s">
        <v>58</v>
      </c>
      <c r="C136" s="15">
        <v>1270</v>
      </c>
      <c r="D136" s="15"/>
      <c r="E136" s="16">
        <f>E135+C136-D136</f>
        <v>1601.77</v>
      </c>
    </row>
    <row r="137" spans="1:5" ht="17.25" customHeight="1" x14ac:dyDescent="0.2">
      <c r="A137" s="13">
        <v>43647</v>
      </c>
      <c r="B137" s="14" t="s">
        <v>81</v>
      </c>
      <c r="C137" s="15"/>
      <c r="D137" s="15">
        <v>1100</v>
      </c>
      <c r="E137" s="16">
        <f t="shared" ref="E137:E147" si="4">E136+C137-D137</f>
        <v>501.77</v>
      </c>
    </row>
    <row r="138" spans="1:5" ht="17.25" customHeight="1" x14ac:dyDescent="0.2">
      <c r="A138" s="13">
        <v>43651</v>
      </c>
      <c r="B138" s="14" t="s">
        <v>81</v>
      </c>
      <c r="C138" s="15"/>
      <c r="D138" s="15">
        <v>500</v>
      </c>
      <c r="E138" s="16">
        <f t="shared" si="4"/>
        <v>1.7699999999999818</v>
      </c>
    </row>
    <row r="139" spans="1:5" ht="17.25" customHeight="1" x14ac:dyDescent="0.2">
      <c r="A139" s="13">
        <v>43651</v>
      </c>
      <c r="B139" s="14" t="s">
        <v>82</v>
      </c>
      <c r="C139" s="15"/>
      <c r="D139" s="15">
        <v>135</v>
      </c>
      <c r="E139" s="16">
        <f t="shared" si="4"/>
        <v>-133.23000000000002</v>
      </c>
    </row>
    <row r="140" spans="1:5" ht="17.25" customHeight="1" x14ac:dyDescent="0.2">
      <c r="A140" s="13">
        <v>43651</v>
      </c>
      <c r="B140" s="14" t="s">
        <v>58</v>
      </c>
      <c r="C140" s="15">
        <v>200</v>
      </c>
      <c r="D140" s="15"/>
      <c r="E140" s="16">
        <f t="shared" si="4"/>
        <v>66.769999999999982</v>
      </c>
    </row>
    <row r="141" spans="1:5" ht="17.25" customHeight="1" x14ac:dyDescent="0.2">
      <c r="A141" s="13">
        <v>43655</v>
      </c>
      <c r="B141" s="14" t="s">
        <v>58</v>
      </c>
      <c r="C141" s="15">
        <v>30</v>
      </c>
      <c r="D141" s="15"/>
      <c r="E141" s="16">
        <f t="shared" si="4"/>
        <v>96.769999999999982</v>
      </c>
    </row>
    <row r="142" spans="1:5" ht="17.25" customHeight="1" x14ac:dyDescent="0.2">
      <c r="A142" s="13">
        <v>43657</v>
      </c>
      <c r="B142" s="14" t="s">
        <v>81</v>
      </c>
      <c r="C142" s="15">
        <v>8000</v>
      </c>
      <c r="D142" s="15"/>
      <c r="E142" s="16">
        <f t="shared" si="4"/>
        <v>8096.77</v>
      </c>
    </row>
    <row r="143" spans="1:5" ht="17.25" customHeight="1" x14ac:dyDescent="0.2">
      <c r="A143" s="13">
        <v>43657</v>
      </c>
      <c r="B143" s="14" t="s">
        <v>83</v>
      </c>
      <c r="C143" s="15"/>
      <c r="D143" s="15">
        <v>9000</v>
      </c>
      <c r="E143" s="16">
        <f t="shared" si="4"/>
        <v>-903.22999999999956</v>
      </c>
    </row>
    <row r="144" spans="1:5" ht="17.25" customHeight="1" x14ac:dyDescent="0.2">
      <c r="A144" s="13">
        <v>43657</v>
      </c>
      <c r="B144" s="14" t="s">
        <v>84</v>
      </c>
      <c r="C144" s="15">
        <v>1000</v>
      </c>
      <c r="D144" s="15"/>
      <c r="E144" s="16">
        <f t="shared" si="4"/>
        <v>96.770000000000437</v>
      </c>
    </row>
    <row r="145" spans="1:5" ht="17.25" customHeight="1" x14ac:dyDescent="0.2">
      <c r="A145" s="13">
        <v>43657</v>
      </c>
      <c r="B145" s="14" t="s">
        <v>58</v>
      </c>
      <c r="C145" s="15">
        <v>2470.3000000000002</v>
      </c>
      <c r="D145" s="15"/>
      <c r="E145" s="16">
        <f t="shared" si="4"/>
        <v>2567.0700000000006</v>
      </c>
    </row>
    <row r="146" spans="1:5" ht="17.25" customHeight="1" x14ac:dyDescent="0.2">
      <c r="A146" s="13">
        <v>43672</v>
      </c>
      <c r="B146" s="14" t="s">
        <v>84</v>
      </c>
      <c r="C146" s="15">
        <v>1000</v>
      </c>
      <c r="D146" s="15"/>
      <c r="E146" s="16">
        <f t="shared" si="4"/>
        <v>3567.0700000000006</v>
      </c>
    </row>
    <row r="147" spans="1:5" ht="17.25" customHeight="1" x14ac:dyDescent="0.2">
      <c r="A147" s="13">
        <v>43675</v>
      </c>
      <c r="B147" s="14" t="s">
        <v>84</v>
      </c>
      <c r="C147" s="15">
        <v>790.08</v>
      </c>
      <c r="D147" s="15"/>
      <c r="E147" s="16">
        <f t="shared" si="4"/>
        <v>4357.1500000000005</v>
      </c>
    </row>
    <row r="148" spans="1:5" ht="21.75" customHeight="1" thickBot="1" x14ac:dyDescent="0.25">
      <c r="A148" s="17" t="s">
        <v>73</v>
      </c>
      <c r="B148" s="18"/>
      <c r="C148" s="19">
        <f>SUM(C136:C147)</f>
        <v>14760.38</v>
      </c>
      <c r="D148" s="19">
        <f>SUM(D136:D147)</f>
        <v>10735</v>
      </c>
      <c r="E148" s="19">
        <f>E135+C148-D148</f>
        <v>4357.1499999999996</v>
      </c>
    </row>
    <row r="149" spans="1:5" ht="21.75" customHeight="1" thickBot="1" x14ac:dyDescent="0.25">
      <c r="A149" s="30" t="s">
        <v>74</v>
      </c>
      <c r="B149" s="53" t="s">
        <v>75</v>
      </c>
      <c r="C149" s="32">
        <f>C142+C144+C146+C147</f>
        <v>10790.08</v>
      </c>
      <c r="D149" s="32">
        <f>D137+D138+D143</f>
        <v>10600</v>
      </c>
      <c r="E149" s="33"/>
    </row>
    <row r="150" spans="1:5" ht="15" x14ac:dyDescent="0.2">
      <c r="A150" s="22"/>
      <c r="B150" s="23"/>
      <c r="C150" s="24"/>
      <c r="D150" s="24"/>
      <c r="E150" s="25"/>
    </row>
    <row r="151" spans="1:5" ht="15" x14ac:dyDescent="0.2">
      <c r="A151" s="54" t="s">
        <v>85</v>
      </c>
      <c r="B151" s="55"/>
      <c r="C151" s="56"/>
      <c r="D151" s="56"/>
      <c r="E151" s="57"/>
    </row>
    <row r="152" spans="1:5" x14ac:dyDescent="0.2">
      <c r="A152" s="58" t="s">
        <v>49</v>
      </c>
      <c r="B152" s="11" t="s">
        <v>50</v>
      </c>
      <c r="C152" s="12" t="s">
        <v>51</v>
      </c>
      <c r="D152" s="12" t="s">
        <v>52</v>
      </c>
      <c r="E152" s="12" t="s">
        <v>53</v>
      </c>
    </row>
    <row r="153" spans="1:5" ht="18" customHeight="1" x14ac:dyDescent="0.2">
      <c r="A153" s="49"/>
      <c r="B153" s="50" t="s">
        <v>54</v>
      </c>
      <c r="C153" s="51">
        <v>0</v>
      </c>
      <c r="D153" s="51"/>
      <c r="E153" s="19">
        <v>11798.86</v>
      </c>
    </row>
    <row r="154" spans="1:5" ht="18" customHeight="1" x14ac:dyDescent="0.2">
      <c r="A154" s="13">
        <v>43647</v>
      </c>
      <c r="B154" s="14" t="s">
        <v>86</v>
      </c>
      <c r="C154" s="15"/>
      <c r="D154" s="15">
        <v>802</v>
      </c>
      <c r="E154" s="16">
        <f>E153+C154-D154</f>
        <v>10996.86</v>
      </c>
    </row>
    <row r="155" spans="1:5" ht="18" customHeight="1" x14ac:dyDescent="0.2">
      <c r="A155" s="13">
        <v>43647</v>
      </c>
      <c r="B155" s="14" t="s">
        <v>87</v>
      </c>
      <c r="C155" s="15"/>
      <c r="D155" s="15">
        <v>466</v>
      </c>
      <c r="E155" s="16">
        <f t="shared" ref="E155:E170" si="5">E154+C155-D155</f>
        <v>10530.86</v>
      </c>
    </row>
    <row r="156" spans="1:5" ht="18" customHeight="1" x14ac:dyDescent="0.2">
      <c r="A156" s="13">
        <v>43647</v>
      </c>
      <c r="B156" s="14" t="s">
        <v>88</v>
      </c>
      <c r="C156" s="15"/>
      <c r="D156" s="15">
        <v>1502.99</v>
      </c>
      <c r="E156" s="16">
        <f t="shared" si="5"/>
        <v>9027.8700000000008</v>
      </c>
    </row>
    <row r="157" spans="1:5" ht="18" customHeight="1" x14ac:dyDescent="0.2">
      <c r="A157" s="13">
        <v>43647</v>
      </c>
      <c r="B157" s="14" t="s">
        <v>89</v>
      </c>
      <c r="C157" s="15"/>
      <c r="D157" s="15">
        <v>13</v>
      </c>
      <c r="E157" s="16">
        <f t="shared" si="5"/>
        <v>9014.8700000000008</v>
      </c>
    </row>
    <row r="158" spans="1:5" ht="18" customHeight="1" x14ac:dyDescent="0.2">
      <c r="A158" s="13">
        <v>43650</v>
      </c>
      <c r="B158" s="14" t="s">
        <v>90</v>
      </c>
      <c r="C158" s="15">
        <v>2000</v>
      </c>
      <c r="D158" s="15"/>
      <c r="E158" s="16">
        <f t="shared" si="5"/>
        <v>11014.87</v>
      </c>
    </row>
    <row r="159" spans="1:5" ht="18" customHeight="1" x14ac:dyDescent="0.2">
      <c r="A159" s="13">
        <v>43651</v>
      </c>
      <c r="B159" s="14" t="s">
        <v>91</v>
      </c>
      <c r="C159" s="15">
        <v>912</v>
      </c>
      <c r="D159" s="15"/>
      <c r="E159" s="16">
        <f t="shared" si="5"/>
        <v>11926.87</v>
      </c>
    </row>
    <row r="160" spans="1:5" ht="18" customHeight="1" x14ac:dyDescent="0.2">
      <c r="A160" s="13">
        <v>43654</v>
      </c>
      <c r="B160" s="14" t="s">
        <v>92</v>
      </c>
      <c r="C160" s="15"/>
      <c r="D160" s="15">
        <v>2481.98</v>
      </c>
      <c r="E160" s="16">
        <f t="shared" si="5"/>
        <v>9444.8900000000012</v>
      </c>
    </row>
    <row r="161" spans="1:5" ht="18" customHeight="1" x14ac:dyDescent="0.2">
      <c r="A161" s="13">
        <v>43654</v>
      </c>
      <c r="B161" s="14" t="s">
        <v>93</v>
      </c>
      <c r="C161" s="15"/>
      <c r="D161" s="15">
        <v>1055.5899999999999</v>
      </c>
      <c r="E161" s="16">
        <f t="shared" si="5"/>
        <v>8389.3000000000011</v>
      </c>
    </row>
    <row r="162" spans="1:5" ht="18" customHeight="1" x14ac:dyDescent="0.2">
      <c r="A162" s="13">
        <v>43654</v>
      </c>
      <c r="B162" s="14" t="s">
        <v>94</v>
      </c>
      <c r="C162" s="15"/>
      <c r="D162" s="15">
        <v>1196.43</v>
      </c>
      <c r="E162" s="16">
        <f t="shared" si="5"/>
        <v>7192.8700000000008</v>
      </c>
    </row>
    <row r="163" spans="1:5" ht="18" customHeight="1" x14ac:dyDescent="0.2">
      <c r="A163" s="13">
        <v>43654</v>
      </c>
      <c r="B163" s="14" t="s">
        <v>88</v>
      </c>
      <c r="C163" s="15"/>
      <c r="D163" s="15">
        <v>2003.07</v>
      </c>
      <c r="E163" s="16">
        <f t="shared" si="5"/>
        <v>5189.8000000000011</v>
      </c>
    </row>
    <row r="164" spans="1:5" ht="18" customHeight="1" x14ac:dyDescent="0.2">
      <c r="A164" s="13">
        <v>43654</v>
      </c>
      <c r="B164" s="14" t="s">
        <v>95</v>
      </c>
      <c r="C164" s="15"/>
      <c r="D164" s="15">
        <v>998</v>
      </c>
      <c r="E164" s="16">
        <f t="shared" si="5"/>
        <v>4191.8000000000011</v>
      </c>
    </row>
    <row r="165" spans="1:5" ht="18" customHeight="1" x14ac:dyDescent="0.2">
      <c r="A165" s="13">
        <v>43654</v>
      </c>
      <c r="B165" s="14" t="s">
        <v>96</v>
      </c>
      <c r="C165" s="15"/>
      <c r="D165" s="15">
        <v>426.34</v>
      </c>
      <c r="E165" s="16">
        <f t="shared" si="5"/>
        <v>3765.4600000000009</v>
      </c>
    </row>
    <row r="166" spans="1:5" ht="18" customHeight="1" x14ac:dyDescent="0.2">
      <c r="A166" s="13">
        <v>43654</v>
      </c>
      <c r="B166" s="14" t="s">
        <v>97</v>
      </c>
      <c r="C166" s="15"/>
      <c r="D166" s="15">
        <v>1317.36</v>
      </c>
      <c r="E166" s="16">
        <f t="shared" si="5"/>
        <v>2448.1000000000013</v>
      </c>
    </row>
    <row r="167" spans="1:5" ht="18" customHeight="1" x14ac:dyDescent="0.2">
      <c r="A167" s="13">
        <v>43658</v>
      </c>
      <c r="B167" s="14" t="s">
        <v>88</v>
      </c>
      <c r="C167" s="15"/>
      <c r="D167" s="15">
        <v>1357.33</v>
      </c>
      <c r="E167" s="16">
        <f t="shared" si="5"/>
        <v>1090.7700000000013</v>
      </c>
    </row>
    <row r="168" spans="1:5" ht="18" customHeight="1" x14ac:dyDescent="0.2">
      <c r="A168" s="13">
        <v>43658</v>
      </c>
      <c r="B168" s="14" t="s">
        <v>98</v>
      </c>
      <c r="C168" s="15"/>
      <c r="D168" s="15">
        <v>356.4</v>
      </c>
      <c r="E168" s="16">
        <f t="shared" si="5"/>
        <v>734.37000000000137</v>
      </c>
    </row>
    <row r="169" spans="1:5" ht="18" customHeight="1" x14ac:dyDescent="0.2">
      <c r="A169" s="13">
        <v>43665</v>
      </c>
      <c r="B169" s="14" t="s">
        <v>88</v>
      </c>
      <c r="C169" s="15"/>
      <c r="D169" s="15">
        <v>370</v>
      </c>
      <c r="E169" s="16">
        <f t="shared" si="5"/>
        <v>364.37000000000137</v>
      </c>
    </row>
    <row r="170" spans="1:5" ht="18" customHeight="1" x14ac:dyDescent="0.2">
      <c r="A170" s="13">
        <v>43671</v>
      </c>
      <c r="B170" s="14" t="s">
        <v>99</v>
      </c>
      <c r="C170" s="15"/>
      <c r="D170" s="15">
        <v>42</v>
      </c>
      <c r="E170" s="16">
        <f t="shared" si="5"/>
        <v>322.37000000000137</v>
      </c>
    </row>
    <row r="171" spans="1:5" ht="21.75" customHeight="1" thickBot="1" x14ac:dyDescent="0.25">
      <c r="A171" s="17" t="s">
        <v>73</v>
      </c>
      <c r="B171" s="18"/>
      <c r="C171" s="19">
        <f>SUM(C154:C170)</f>
        <v>2912</v>
      </c>
      <c r="D171" s="19">
        <f>SUM(D154:D170)</f>
        <v>14388.49</v>
      </c>
      <c r="E171" s="19">
        <f>E153+C171-D171</f>
        <v>322.3700000000008</v>
      </c>
    </row>
    <row r="172" spans="1:5" ht="21.75" customHeight="1" thickBot="1" x14ac:dyDescent="0.25">
      <c r="A172" s="30" t="s">
        <v>74</v>
      </c>
      <c r="B172" s="53" t="s">
        <v>75</v>
      </c>
      <c r="C172" s="32">
        <f>C158</f>
        <v>2000</v>
      </c>
      <c r="D172" s="32">
        <v>0</v>
      </c>
      <c r="E172" s="33"/>
    </row>
    <row r="174" spans="1:5" ht="13.5" thickBot="1" x14ac:dyDescent="0.25"/>
    <row r="175" spans="1:5" s="63" customFormat="1" ht="23.25" customHeight="1" thickBot="1" x14ac:dyDescent="0.25">
      <c r="A175" s="59" t="s">
        <v>100</v>
      </c>
      <c r="B175" s="60"/>
      <c r="C175" s="60"/>
      <c r="D175" s="61"/>
      <c r="E175" s="62">
        <f>E171+E148+E129+E118+E81</f>
        <v>13981.220000000001</v>
      </c>
    </row>
  </sheetData>
  <mergeCells count="4">
    <mergeCell ref="A1:E1"/>
    <mergeCell ref="A2:E2"/>
    <mergeCell ref="A3:E3"/>
    <mergeCell ref="A4:E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Jose de Abreu</dc:creator>
  <cp:lastModifiedBy>Francisco Jose de Abreu</cp:lastModifiedBy>
  <dcterms:created xsi:type="dcterms:W3CDTF">2020-03-11T17:26:17Z</dcterms:created>
  <dcterms:modified xsi:type="dcterms:W3CDTF">2020-03-11T17:36:12Z</dcterms:modified>
</cp:coreProperties>
</file>